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INVERSION" sheetId="1" r:id="rId1"/>
    <sheet name="FUNCIONAMIENTO Y DEUDA" sheetId="2" r:id="rId2"/>
    <sheet name="Hoja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G48" i="1" l="1"/>
  <c r="E48" i="1"/>
  <c r="B48" i="1"/>
  <c r="D48" i="1" s="1"/>
  <c r="G47" i="1"/>
  <c r="E47" i="1"/>
  <c r="B47" i="1"/>
  <c r="D47" i="1" s="1"/>
  <c r="H47" i="1" s="1"/>
  <c r="G46" i="1"/>
  <c r="E46" i="1"/>
  <c r="B46" i="1"/>
  <c r="D46" i="1" s="1"/>
  <c r="H46" i="1" s="1"/>
  <c r="G45" i="1"/>
  <c r="E45" i="1"/>
  <c r="B45" i="1"/>
  <c r="D45" i="1" s="1"/>
  <c r="H45" i="1" s="1"/>
  <c r="G44" i="1"/>
  <c r="E44" i="1"/>
  <c r="E42" i="1" s="1"/>
  <c r="B44" i="1"/>
  <c r="D44" i="1" s="1"/>
  <c r="G43" i="1"/>
  <c r="G42" i="1" s="1"/>
  <c r="E43" i="1"/>
  <c r="B43" i="1"/>
  <c r="D43" i="1" s="1"/>
  <c r="C42" i="1"/>
  <c r="G41" i="1"/>
  <c r="E41" i="1"/>
  <c r="D41" i="1"/>
  <c r="B41" i="1"/>
  <c r="G40" i="1"/>
  <c r="E40" i="1"/>
  <c r="D40" i="1"/>
  <c r="B40" i="1"/>
  <c r="G39" i="1"/>
  <c r="E39" i="1"/>
  <c r="D39" i="1"/>
  <c r="B39" i="1"/>
  <c r="G38" i="1"/>
  <c r="E38" i="1"/>
  <c r="D38" i="1"/>
  <c r="B38" i="1"/>
  <c r="G37" i="1"/>
  <c r="E37" i="1"/>
  <c r="D37" i="1"/>
  <c r="B37" i="1"/>
  <c r="G36" i="1"/>
  <c r="G35" i="1" s="1"/>
  <c r="E36" i="1"/>
  <c r="B36" i="1"/>
  <c r="D36" i="1" s="1"/>
  <c r="D35" i="1" s="1"/>
  <c r="E35" i="1"/>
  <c r="F35" i="1" s="1"/>
  <c r="C35" i="1"/>
  <c r="B35" i="1"/>
  <c r="G34" i="1"/>
  <c r="E34" i="1"/>
  <c r="F34" i="1" s="1"/>
  <c r="B34" i="1"/>
  <c r="D34" i="1" s="1"/>
  <c r="G33" i="1"/>
  <c r="E33" i="1"/>
  <c r="B33" i="1"/>
  <c r="D33" i="1" s="1"/>
  <c r="G32" i="1"/>
  <c r="E32" i="1"/>
  <c r="F32" i="1" s="1"/>
  <c r="B32" i="1"/>
  <c r="D32" i="1" s="1"/>
  <c r="G31" i="1"/>
  <c r="E31" i="1"/>
  <c r="B31" i="1"/>
  <c r="D31" i="1" s="1"/>
  <c r="G30" i="1"/>
  <c r="E30" i="1"/>
  <c r="B30" i="1"/>
  <c r="D30" i="1" s="1"/>
  <c r="G29" i="1"/>
  <c r="E29" i="1"/>
  <c r="B29" i="1"/>
  <c r="D29" i="1" s="1"/>
  <c r="G28" i="1"/>
  <c r="E28" i="1"/>
  <c r="F28" i="1" s="1"/>
  <c r="B28" i="1"/>
  <c r="D28" i="1" s="1"/>
  <c r="G27" i="1"/>
  <c r="E27" i="1"/>
  <c r="B27" i="1"/>
  <c r="D27" i="1" s="1"/>
  <c r="G26" i="1"/>
  <c r="E26" i="1"/>
  <c r="F26" i="1" s="1"/>
  <c r="B26" i="1"/>
  <c r="D26" i="1" s="1"/>
  <c r="G25" i="1"/>
  <c r="E25" i="1"/>
  <c r="B25" i="1"/>
  <c r="D25" i="1" s="1"/>
  <c r="G24" i="1"/>
  <c r="E24" i="1"/>
  <c r="F24" i="1" s="1"/>
  <c r="B24" i="1"/>
  <c r="D24" i="1" s="1"/>
  <c r="G23" i="1"/>
  <c r="G22" i="1" s="1"/>
  <c r="E23" i="1"/>
  <c r="B23" i="1"/>
  <c r="D23" i="1" s="1"/>
  <c r="E22" i="1"/>
  <c r="C22" i="1"/>
  <c r="D21" i="1"/>
  <c r="B21" i="1"/>
  <c r="G20" i="1"/>
  <c r="E20" i="1"/>
  <c r="D20" i="1"/>
  <c r="B20" i="1"/>
  <c r="G19" i="1"/>
  <c r="E19" i="1"/>
  <c r="G18" i="1"/>
  <c r="E18" i="1"/>
  <c r="D18" i="1"/>
  <c r="B18" i="1"/>
  <c r="G17" i="1"/>
  <c r="E17" i="1"/>
  <c r="D17" i="1"/>
  <c r="H17" i="1" s="1"/>
  <c r="B17" i="1"/>
  <c r="G16" i="1"/>
  <c r="E16" i="1"/>
  <c r="D16" i="1"/>
  <c r="H16" i="1" s="1"/>
  <c r="B16" i="1"/>
  <c r="G15" i="1"/>
  <c r="E15" i="1"/>
  <c r="D15" i="1"/>
  <c r="H15" i="1" s="1"/>
  <c r="B15" i="1"/>
  <c r="G14" i="1"/>
  <c r="E14" i="1"/>
  <c r="D14" i="1"/>
  <c r="H14" i="1" s="1"/>
  <c r="B14" i="1"/>
  <c r="G13" i="1"/>
  <c r="E13" i="1"/>
  <c r="C13" i="1"/>
  <c r="C11" i="1" s="1"/>
  <c r="C10" i="1" s="1"/>
  <c r="B13" i="1"/>
  <c r="G12" i="1"/>
  <c r="G11" i="1" s="1"/>
  <c r="E12" i="1"/>
  <c r="B12" i="1"/>
  <c r="D12" i="1" s="1"/>
  <c r="E11" i="1"/>
  <c r="F42" i="1" l="1"/>
  <c r="D42" i="1"/>
  <c r="F43" i="1"/>
  <c r="H37" i="1"/>
  <c r="H38" i="1"/>
  <c r="H39" i="1"/>
  <c r="H40" i="1"/>
  <c r="H41" i="1"/>
  <c r="H20" i="1"/>
  <c r="D22" i="1"/>
  <c r="H22" i="1" s="1"/>
  <c r="D13" i="1"/>
  <c r="H13" i="1" s="1"/>
  <c r="F12" i="1"/>
  <c r="F13" i="1"/>
  <c r="F23" i="1"/>
  <c r="H24" i="1"/>
  <c r="F25" i="1"/>
  <c r="H26" i="1"/>
  <c r="F27" i="1"/>
  <c r="H28" i="1"/>
  <c r="F29" i="1"/>
  <c r="F31" i="1"/>
  <c r="H32" i="1"/>
  <c r="F33" i="1"/>
  <c r="H34" i="1"/>
  <c r="H35" i="1"/>
  <c r="F36" i="1"/>
  <c r="H42" i="1"/>
  <c r="H44" i="1"/>
  <c r="F48" i="1"/>
  <c r="H12" i="1"/>
  <c r="H23" i="1"/>
  <c r="H25" i="1"/>
  <c r="H27" i="1"/>
  <c r="H29" i="1"/>
  <c r="H31" i="1"/>
  <c r="H33" i="1"/>
  <c r="H36" i="1"/>
  <c r="H43" i="1"/>
  <c r="F44" i="1"/>
  <c r="H48" i="1"/>
  <c r="F14" i="1"/>
  <c r="F15" i="1"/>
  <c r="F16" i="1"/>
  <c r="F17" i="1"/>
  <c r="F20" i="1"/>
  <c r="F37" i="1"/>
  <c r="F38" i="1"/>
  <c r="F39" i="1"/>
  <c r="F40" i="1"/>
  <c r="F41" i="1"/>
  <c r="E10" i="1"/>
  <c r="G10" i="1"/>
  <c r="B11" i="1"/>
  <c r="B22" i="1"/>
  <c r="B42" i="1"/>
  <c r="F45" i="1"/>
  <c r="F46" i="1"/>
  <c r="F47" i="1"/>
  <c r="D11" i="1" l="1"/>
  <c r="F22" i="1"/>
  <c r="B10" i="1"/>
  <c r="D10" i="1" l="1"/>
  <c r="F11" i="1"/>
  <c r="H11" i="1"/>
  <c r="F10" i="1" l="1"/>
  <c r="H10" i="1"/>
</calcChain>
</file>

<file path=xl/sharedStrings.xml><?xml version="1.0" encoding="utf-8"?>
<sst xmlns="http://schemas.openxmlformats.org/spreadsheetml/2006/main" count="76" uniqueCount="65">
  <si>
    <t>UNIDAD ADMINSTRATIVA ESPECIAL DE AERONAUTICA CIVIL</t>
  </si>
  <si>
    <t xml:space="preserve">PROGRAMACION Y EJECUCION PRESUPUESTAL  POR PROGRAMAS  Y PROYECTOS  DE INVERSION  VIGENCIA 2012 </t>
  </si>
  <si>
    <t>Anexo No 2</t>
  </si>
  <si>
    <t xml:space="preserve">PROGRAMAS  Y  PROYECTOS </t>
  </si>
  <si>
    <t xml:space="preserve"> APROPIACION   </t>
  </si>
  <si>
    <t>EJECUCION PRESUPUESTAL</t>
  </si>
  <si>
    <t>INICIAL</t>
  </si>
  <si>
    <t>MODIFICACIONES PRESUPUESTALES</t>
  </si>
  <si>
    <t>DEFINITIVA</t>
  </si>
  <si>
    <t>ENERO</t>
  </si>
  <si>
    <t>%</t>
  </si>
  <si>
    <t>FEBRERO</t>
  </si>
  <si>
    <t>MARZO</t>
  </si>
  <si>
    <t>ABRIL</t>
  </si>
  <si>
    <t>TOTAL PRESUPUESTO</t>
  </si>
  <si>
    <t>PROGRAMA 1 : CONSTRUCCION, AMPLIACION, MEJORAMIENTO Y MANTENIMIENTO DE LA INFRAESTRUCTURA AEROPORTUARIA</t>
  </si>
  <si>
    <t xml:space="preserve">CONSTRUCCION DE INFRAESTRUCTURA AEROPORTUARIA </t>
  </si>
  <si>
    <t>MANTENIMIENTO INFRAESTRUCTURA AEROPORTUARIA.</t>
  </si>
  <si>
    <t>MEJORAMIENTO ESTACIONES DE RADIOAYUDAS</t>
  </si>
  <si>
    <t xml:space="preserve">MEJORAMIENTO DE LA INFRAESTRUCTURA AMBIENTAL </t>
  </si>
  <si>
    <t>ESTUDIOS, PLANES Y PROGRAMAS AMBIENTALES.</t>
  </si>
  <si>
    <t xml:space="preserve">ADQUISICION TERRENOS </t>
  </si>
  <si>
    <t>CONSTRUCCION PISTA APTO IPIALES</t>
  </si>
  <si>
    <t>CONSTRUCCION AEROPUERTO DE PALESTINA CALDAS.</t>
  </si>
  <si>
    <t>GARANTIA INGRESOS MINIMOS CONCESIONARIO ELDORADO</t>
  </si>
  <si>
    <t>MEJORAMIENTO DE INFRAESTRUCTURA DE AEROPUERTOS PARA LA PROSPERIDAD. PREVIO CONCEPTO DNP</t>
  </si>
  <si>
    <t>PROGRAMA 2  . RENOVACION Y MANTENIMIENTO DE LA INFRAESTRUCTURA AERONAUTICA</t>
  </si>
  <si>
    <t>AMPLIACION RED DE RADARES A NIVEL NACIONAL.</t>
  </si>
  <si>
    <t>ADQUISICION EQUIPOS REDES DE TELECOMUNICACIONES</t>
  </si>
  <si>
    <t xml:space="preserve">ADQUISICION DE EQUIPOS PLAN NACIONAL AERONAVEGACION </t>
  </si>
  <si>
    <t xml:space="preserve">ADQUISICION  EQUIPOS Y SISTEMAS DE ENERGIA </t>
  </si>
  <si>
    <t>ADQUISICION EQUIPOS Y SISTEMAS  RED METEOROLOGICA</t>
  </si>
  <si>
    <t>ADQUISICION SERVICIO RED INTEGRADA DE MICROONDAS</t>
  </si>
  <si>
    <t>ADQUISICION EQUIPOS  SISTEMAS AEROPORTUARIOS</t>
  </si>
  <si>
    <t>REPOSICION Y MANTENIMIENTO PARQUE AUTOMOTOR PARA LA OPERACION DE LA INFRAESTRUCTURA AERONAUTICA Y AEROPORTUARIA.</t>
  </si>
  <si>
    <t>MANTENIMIENTO Y CONSERVACION DE EQUIPO AEREO.</t>
  </si>
  <si>
    <t>MANTENIMIENTO SISTEMAS AEROPORTUARIOS</t>
  </si>
  <si>
    <t xml:space="preserve">MANTENIMIENTO SISTEMA DE TELECOMUNICACIONES </t>
  </si>
  <si>
    <t>CONTROL OPERACIONAL PARA GARANTIZAR LA SEGURIDAD AEREA</t>
  </si>
  <si>
    <t>PROGRAMA 3: ADQUISICION Y MANTENIMIENTO DE EQUIPOS Y SERVICIOS PARA EL MEJORAMIENTO DE LA SEGURIDAD AEROPORTUARIA</t>
  </si>
  <si>
    <t xml:space="preserve">ADQUISICION DE SERVICIOS DE SEGURIDAD </t>
  </si>
  <si>
    <t>ADQUISICION  EQUIPOS  SEGURIDAD AEROPORTUARIA</t>
  </si>
  <si>
    <t xml:space="preserve">ADQUISICION  EQUIPOS Y SERVICIOS MEDICOS </t>
  </si>
  <si>
    <t xml:space="preserve">ADQUISICION  EQUIPOS DE PROTECCION Y EXTINCION DE INCENDIOS </t>
  </si>
  <si>
    <t xml:space="preserve">MANTENIMIENTO EQUIPOS DE EXTINCION DE INCENDIOS </t>
  </si>
  <si>
    <t>MANTENIMIENTO  EQUIPOS SEGURIDAD AEROPORTUARIA.</t>
  </si>
  <si>
    <t>PROGRAMA 4: FORTALECIMIENTO INSTITUCIONAL</t>
  </si>
  <si>
    <t>ASESORIA Y SERVICIOS DE CONSULTORIA.</t>
  </si>
  <si>
    <t>CAPACITACION PERSONAL TECNICO Y ADMINISTRATIVO.</t>
  </si>
  <si>
    <t>APLICACION PROGRAMAS DE SALUD OCUPACIONAL.</t>
  </si>
  <si>
    <t xml:space="preserve">MANTENIMIENTO  INFRAESTRUCTURA ADMINISTRATIVA </t>
  </si>
  <si>
    <t>ADQUISICION  DE SISTEMAS Y SERVICIOS INFORMATICOS</t>
  </si>
  <si>
    <t xml:space="preserve">MANTENIMIENTO  EQUIPOS DE COMPUTACION. </t>
  </si>
  <si>
    <t xml:space="preserve"> APROBADO</t>
  </si>
  <si>
    <t>APLAZAMIENTO</t>
  </si>
  <si>
    <t>DEFINITIVO</t>
  </si>
  <si>
    <t>% EJEC</t>
  </si>
  <si>
    <t>A- FUNCIONAMIENTO</t>
  </si>
  <si>
    <t>Gastos de personal</t>
  </si>
  <si>
    <t>Gastos Generales</t>
  </si>
  <si>
    <t>Transferencias</t>
  </si>
  <si>
    <t>Gastos de Comercialización</t>
  </si>
  <si>
    <t>B- DEUDA</t>
  </si>
  <si>
    <t xml:space="preserve">PROGRAMACION Y EJECUCION PRESUPUESTAL  POR PROGRAMAS  DE FUNCIONAMIENTO Y DEUDA  VIGENCIA 2012 </t>
  </si>
  <si>
    <t>EJECUCION PRESUPUESTAL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</si>
</sst>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_-* #,##0\ _P_t_s_-;\-* #,##0\ _P_t_s_-;_-* &quot;-&quot;\ _P_t_s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DAEEF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1" applyFont="1" applyFill="1" applyBorder="1"/>
    <xf numFmtId="164" fontId="2" fillId="2" borderId="0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3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right" vertical="center" wrapText="1"/>
    </xf>
    <xf numFmtId="3" fontId="6" fillId="4" borderId="3" xfId="1" applyNumberFormat="1" applyFont="1" applyFill="1" applyBorder="1" applyAlignment="1">
      <alignment horizontal="right" vertical="center" wrapText="1"/>
    </xf>
    <xf numFmtId="165" fontId="6" fillId="4" borderId="3" xfId="1" applyNumberFormat="1" applyFont="1" applyFill="1" applyBorder="1" applyAlignment="1">
      <alignment horizontal="right" vertical="center" wrapText="1"/>
    </xf>
    <xf numFmtId="0" fontId="2" fillId="5" borderId="7" xfId="1" applyFont="1" applyFill="1" applyBorder="1" applyAlignment="1">
      <alignment horizontal="left" vertical="center" wrapText="1"/>
    </xf>
    <xf numFmtId="3" fontId="4" fillId="5" borderId="3" xfId="3" applyNumberFormat="1" applyFont="1" applyFill="1" applyBorder="1" applyAlignment="1"/>
    <xf numFmtId="165" fontId="4" fillId="5" borderId="3" xfId="3" applyNumberFormat="1" applyFont="1" applyFill="1" applyBorder="1" applyAlignment="1"/>
    <xf numFmtId="0" fontId="7" fillId="0" borderId="3" xfId="0" applyFont="1" applyFill="1" applyBorder="1"/>
    <xf numFmtId="3" fontId="7" fillId="0" borderId="3" xfId="3" applyNumberFormat="1" applyFont="1" applyFill="1" applyBorder="1" applyAlignment="1"/>
    <xf numFmtId="165" fontId="7" fillId="0" borderId="3" xfId="3" applyNumberFormat="1" applyFont="1" applyFill="1" applyBorder="1" applyAlignment="1"/>
    <xf numFmtId="3" fontId="7" fillId="0" borderId="3" xfId="1" applyNumberFormat="1" applyFont="1" applyFill="1" applyBorder="1"/>
    <xf numFmtId="165" fontId="7" fillId="0" borderId="3" xfId="1" applyNumberFormat="1" applyFont="1" applyFill="1" applyBorder="1"/>
    <xf numFmtId="0" fontId="7" fillId="0" borderId="7" xfId="0" applyFont="1" applyFill="1" applyBorder="1"/>
    <xf numFmtId="0" fontId="2" fillId="5" borderId="7" xfId="1" applyFont="1" applyFill="1" applyBorder="1" applyAlignment="1">
      <alignment horizontal="left" wrapText="1"/>
    </xf>
    <xf numFmtId="3" fontId="4" fillId="5" borderId="3" xfId="1" applyNumberFormat="1" applyFont="1" applyFill="1" applyBorder="1"/>
    <xf numFmtId="165" fontId="4" fillId="5" borderId="3" xfId="1" applyNumberFormat="1" applyFont="1" applyFill="1" applyBorder="1"/>
    <xf numFmtId="0" fontId="7" fillId="0" borderId="0" xfId="0" applyFont="1" applyFill="1" applyBorder="1"/>
    <xf numFmtId="3" fontId="7" fillId="0" borderId="10" xfId="1" applyNumberFormat="1" applyFont="1" applyFill="1" applyBorder="1"/>
    <xf numFmtId="165" fontId="7" fillId="0" borderId="10" xfId="1" applyNumberFormat="1" applyFont="1" applyFill="1" applyBorder="1"/>
    <xf numFmtId="3" fontId="7" fillId="0" borderId="0" xfId="1" applyNumberFormat="1" applyFont="1" applyFill="1" applyBorder="1"/>
    <xf numFmtId="0" fontId="8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left"/>
    </xf>
    <xf numFmtId="3" fontId="4" fillId="5" borderId="3" xfId="1" applyNumberFormat="1" applyFont="1" applyFill="1" applyBorder="1" applyAlignment="1">
      <alignment horizontal="right"/>
    </xf>
    <xf numFmtId="3" fontId="7" fillId="5" borderId="3" xfId="1" applyNumberFormat="1" applyFont="1" applyFill="1" applyBorder="1" applyAlignment="1">
      <alignment horizontal="right"/>
    </xf>
    <xf numFmtId="3" fontId="4" fillId="5" borderId="12" xfId="1" applyNumberFormat="1" applyFont="1" applyFill="1" applyBorder="1" applyAlignment="1">
      <alignment horizontal="right"/>
    </xf>
    <xf numFmtId="165" fontId="4" fillId="5" borderId="12" xfId="1" applyNumberFormat="1" applyFont="1" applyFill="1" applyBorder="1" applyAlignment="1"/>
    <xf numFmtId="165" fontId="4" fillId="5" borderId="12" xfId="1" applyNumberFormat="1" applyFont="1" applyFill="1" applyBorder="1" applyAlignment="1">
      <alignment horizontal="center"/>
    </xf>
    <xf numFmtId="165" fontId="4" fillId="5" borderId="3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left"/>
    </xf>
    <xf numFmtId="3" fontId="7" fillId="0" borderId="3" xfId="1" applyNumberFormat="1" applyFont="1" applyFill="1" applyBorder="1" applyAlignment="1">
      <alignment horizontal="right"/>
    </xf>
    <xf numFmtId="3" fontId="7" fillId="0" borderId="3" xfId="0" applyNumberFormat="1" applyFont="1" applyFill="1" applyBorder="1"/>
    <xf numFmtId="165" fontId="7" fillId="0" borderId="3" xfId="1" applyNumberFormat="1" applyFont="1" applyFill="1" applyBorder="1" applyAlignment="1"/>
    <xf numFmtId="3" fontId="7" fillId="0" borderId="7" xfId="0" applyNumberFormat="1" applyFont="1" applyFill="1" applyBorder="1" applyAlignment="1"/>
    <xf numFmtId="165" fontId="7" fillId="0" borderId="3" xfId="1" applyNumberFormat="1" applyFont="1" applyFill="1" applyBorder="1" applyAlignment="1">
      <alignment horizontal="center"/>
    </xf>
    <xf numFmtId="3" fontId="4" fillId="5" borderId="3" xfId="0" applyNumberFormat="1" applyFont="1" applyFill="1" applyBorder="1"/>
    <xf numFmtId="165" fontId="4" fillId="5" borderId="3" xfId="1" applyNumberFormat="1" applyFont="1" applyFill="1" applyBorder="1" applyAlignment="1"/>
    <xf numFmtId="3" fontId="4" fillId="5" borderId="7" xfId="0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3" fontId="4" fillId="3" borderId="7" xfId="2" applyNumberFormat="1" applyFont="1" applyFill="1" applyBorder="1" applyAlignment="1">
      <alignment horizontal="center" vertical="center" wrapText="1"/>
    </xf>
    <xf numFmtId="3" fontId="4" fillId="3" borderId="8" xfId="2" applyNumberFormat="1" applyFont="1" applyFill="1" applyBorder="1" applyAlignment="1">
      <alignment horizontal="center" vertical="center" wrapText="1"/>
    </xf>
    <xf numFmtId="3" fontId="4" fillId="3" borderId="9" xfId="2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9" fillId="3" borderId="12" xfId="0" applyNumberFormat="1" applyFont="1" applyFill="1" applyBorder="1" applyAlignment="1">
      <alignment horizontal="center" vertical="center" wrapText="1"/>
    </xf>
    <xf numFmtId="3" fontId="4" fillId="3" borderId="11" xfId="2" applyNumberFormat="1" applyFont="1" applyFill="1" applyBorder="1" applyAlignment="1">
      <alignment horizontal="center" vertical="center" wrapText="1"/>
    </xf>
    <xf numFmtId="3" fontId="4" fillId="3" borderId="12" xfId="2" applyNumberFormat="1" applyFont="1" applyFill="1" applyBorder="1" applyAlignment="1">
      <alignment horizontal="center" vertical="center" wrapText="1"/>
    </xf>
    <xf numFmtId="3" fontId="4" fillId="3" borderId="3" xfId="2" applyNumberFormat="1" applyFont="1" applyFill="1" applyBorder="1" applyAlignment="1">
      <alignment horizontal="center" vertical="center" wrapText="1"/>
    </xf>
  </cellXfs>
  <cellStyles count="4">
    <cellStyle name="Millares [0]_Inversion 2004  Oct. 4" xfId="3"/>
    <cellStyle name="Normal" xfId="0" builtinId="0"/>
    <cellStyle name="Normal_Inversion 2004  Oct. 4" xfId="1"/>
    <cellStyle name="Normal_Marzo 4 MG ACTIALIZADO  Webb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Jose%20Armando%20Pe&#241;a\PLAN%20DE%20ACCION%202012\enero\Resul%20Ptales%20enero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Jose%20Armando%20Pe&#241;a\PLAN%20DE%20ACCION%202012\febrero\definitivo\Resul%20Ptales%20febrero%20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programas para publicacion"/>
      <sheetName val="RESERVA"/>
      <sheetName val="OBLIGACIONES"/>
      <sheetName val="TRASLADOS Y MODIFICACIONES"/>
      <sheetName val="EJEC REGIONAL"/>
      <sheetName val="resumen general"/>
      <sheetName val="resumen"/>
      <sheetName val="x programas presup"/>
      <sheetName val="x programas"/>
      <sheetName val="por areas"/>
      <sheetName val="X PROGRAMA DNP"/>
      <sheetName val="ejec mensual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">
          <cell r="B12">
            <v>260000000</v>
          </cell>
          <cell r="G12">
            <v>0</v>
          </cell>
        </row>
        <row r="13">
          <cell r="B13">
            <v>141509000000</v>
          </cell>
          <cell r="G13">
            <v>0</v>
          </cell>
        </row>
        <row r="14">
          <cell r="B14">
            <v>12000000000</v>
          </cell>
          <cell r="G14">
            <v>0</v>
          </cell>
        </row>
        <row r="17">
          <cell r="B17">
            <v>5757000000</v>
          </cell>
          <cell r="G17">
            <v>0</v>
          </cell>
        </row>
        <row r="19">
          <cell r="B19">
            <v>3119000000</v>
          </cell>
          <cell r="G19">
            <v>0</v>
          </cell>
        </row>
        <row r="20">
          <cell r="B20">
            <v>36197000000</v>
          </cell>
          <cell r="C20">
            <v>0</v>
          </cell>
          <cell r="G20">
            <v>2124857148</v>
          </cell>
        </row>
        <row r="21">
          <cell r="B21">
            <v>7382000000</v>
          </cell>
          <cell r="G21">
            <v>3227176463</v>
          </cell>
        </row>
        <row r="22">
          <cell r="B22">
            <v>8000000000</v>
          </cell>
        </row>
        <row r="24">
          <cell r="B24">
            <v>1100000000</v>
          </cell>
          <cell r="G24">
            <v>0</v>
          </cell>
        </row>
        <row r="26">
          <cell r="B26">
            <v>8000000000</v>
          </cell>
          <cell r="G26">
            <v>1290505964</v>
          </cell>
        </row>
        <row r="27">
          <cell r="B27">
            <v>9410000000</v>
          </cell>
          <cell r="G27">
            <v>2166910140</v>
          </cell>
        </row>
        <row r="28">
          <cell r="B28">
            <v>2965000000</v>
          </cell>
          <cell r="G28">
            <v>1290421529</v>
          </cell>
        </row>
        <row r="29">
          <cell r="B29">
            <v>29758000000</v>
          </cell>
          <cell r="G29">
            <v>23302656159</v>
          </cell>
        </row>
        <row r="31">
          <cell r="B31">
            <v>5097000000</v>
          </cell>
          <cell r="G31">
            <v>1049927618</v>
          </cell>
        </row>
        <row r="33">
          <cell r="B33">
            <v>2000000000</v>
          </cell>
          <cell r="G33">
            <v>0</v>
          </cell>
        </row>
        <row r="34">
          <cell r="B34">
            <v>3300000000</v>
          </cell>
          <cell r="G34">
            <v>1244178601</v>
          </cell>
        </row>
        <row r="35">
          <cell r="B35">
            <v>4000000000</v>
          </cell>
          <cell r="G35">
            <v>0</v>
          </cell>
        </row>
        <row r="36">
          <cell r="B36">
            <v>5000000000</v>
          </cell>
          <cell r="G36">
            <v>0</v>
          </cell>
        </row>
        <row r="37">
          <cell r="B37">
            <v>4800000000</v>
          </cell>
          <cell r="G37">
            <v>0</v>
          </cell>
        </row>
        <row r="38">
          <cell r="B38">
            <v>1700000000</v>
          </cell>
          <cell r="G38">
            <v>0</v>
          </cell>
        </row>
        <row r="39">
          <cell r="B39">
            <v>2029000000</v>
          </cell>
          <cell r="G39">
            <v>0</v>
          </cell>
        </row>
        <row r="40">
          <cell r="B40">
            <v>21053000000</v>
          </cell>
          <cell r="G40">
            <v>0</v>
          </cell>
        </row>
        <row r="41">
          <cell r="B41">
            <v>9092000000</v>
          </cell>
          <cell r="G41">
            <v>0</v>
          </cell>
        </row>
        <row r="42">
          <cell r="B42">
            <v>3434000000</v>
          </cell>
          <cell r="G42">
            <v>0</v>
          </cell>
        </row>
        <row r="43">
          <cell r="B43">
            <v>4200000000</v>
          </cell>
          <cell r="G43">
            <v>0</v>
          </cell>
        </row>
        <row r="44">
          <cell r="B44">
            <v>2500000000</v>
          </cell>
          <cell r="G44">
            <v>0</v>
          </cell>
        </row>
        <row r="45">
          <cell r="B45">
            <v>2200000000</v>
          </cell>
          <cell r="G45">
            <v>0</v>
          </cell>
        </row>
        <row r="46">
          <cell r="B46">
            <v>500000000</v>
          </cell>
          <cell r="G46">
            <v>0</v>
          </cell>
        </row>
        <row r="48">
          <cell r="B48">
            <v>2000000000</v>
          </cell>
          <cell r="G48">
            <v>0</v>
          </cell>
        </row>
        <row r="50">
          <cell r="B50">
            <v>2267000000</v>
          </cell>
          <cell r="G50">
            <v>0</v>
          </cell>
        </row>
        <row r="52">
          <cell r="B52">
            <v>3517000000</v>
          </cell>
          <cell r="G52">
            <v>17560235</v>
          </cell>
        </row>
        <row r="53">
          <cell r="B53">
            <v>5228000000</v>
          </cell>
          <cell r="G53">
            <v>0</v>
          </cell>
        </row>
        <row r="54">
          <cell r="B54">
            <v>1200000000</v>
          </cell>
          <cell r="G5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IGACIONES"/>
      <sheetName val="TRASLADOS Y MODIFICACIONES"/>
      <sheetName val="EJEC REGIONAL"/>
      <sheetName val="RESERVA"/>
      <sheetName val="resumen general"/>
      <sheetName val="resumen %"/>
      <sheetName val="resumen"/>
      <sheetName val="x programas presup"/>
      <sheetName val="x programas"/>
      <sheetName val="por areas"/>
      <sheetName val="X PROGRAMA DNP"/>
      <sheetName val="ejec mensual"/>
      <sheetName val="PAR PUBLIC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">
          <cell r="G12">
            <v>260000000</v>
          </cell>
        </row>
        <row r="13">
          <cell r="G13">
            <v>0</v>
          </cell>
        </row>
        <row r="14">
          <cell r="G14">
            <v>6458997214</v>
          </cell>
        </row>
        <row r="17">
          <cell r="G17">
            <v>0</v>
          </cell>
        </row>
        <row r="19">
          <cell r="G19">
            <v>0</v>
          </cell>
        </row>
        <row r="20">
          <cell r="G20">
            <v>2503685213</v>
          </cell>
        </row>
        <row r="21">
          <cell r="G21">
            <v>3318507000</v>
          </cell>
        </row>
        <row r="24">
          <cell r="G24">
            <v>48041400</v>
          </cell>
        </row>
        <row r="26">
          <cell r="G26">
            <v>1290505964</v>
          </cell>
        </row>
        <row r="27">
          <cell r="G27">
            <v>2166910140</v>
          </cell>
        </row>
        <row r="28">
          <cell r="G28">
            <v>1323900363</v>
          </cell>
        </row>
        <row r="29">
          <cell r="G29">
            <v>24280893428</v>
          </cell>
        </row>
        <row r="31">
          <cell r="G31">
            <v>1049927618</v>
          </cell>
        </row>
        <row r="33">
          <cell r="G33">
            <v>0</v>
          </cell>
        </row>
        <row r="34">
          <cell r="G34">
            <v>1244178601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50112267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799781367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8">
          <cell r="G48">
            <v>25207928</v>
          </cell>
        </row>
        <row r="50">
          <cell r="G50">
            <v>109346391</v>
          </cell>
        </row>
        <row r="52">
          <cell r="G52">
            <v>534253524</v>
          </cell>
        </row>
        <row r="53">
          <cell r="G53">
            <v>181944000</v>
          </cell>
        </row>
        <row r="54">
          <cell r="G54">
            <v>131205012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5"/>
  <sheetViews>
    <sheetView tabSelected="1" workbookViewId="0">
      <selection activeCell="O13" sqref="O13"/>
    </sheetView>
  </sheetViews>
  <sheetFormatPr baseColWidth="10" defaultColWidth="12.88671875" defaultRowHeight="11.4" x14ac:dyDescent="0.2"/>
  <cols>
    <col min="1" max="1" width="43.109375" style="1" customWidth="1"/>
    <col min="2" max="2" width="12.88671875" style="26" customWidth="1"/>
    <col min="3" max="3" width="16.21875" style="26" customWidth="1"/>
    <col min="4" max="5" width="12.88671875" style="26" customWidth="1"/>
    <col min="6" max="6" width="6.88671875" style="26" customWidth="1"/>
    <col min="7" max="7" width="12.88671875" style="1"/>
    <col min="8" max="8" width="9.33203125" style="1" customWidth="1"/>
    <col min="9" max="9" width="12.88671875" style="1"/>
    <col min="10" max="10" width="8.44140625" style="1" customWidth="1"/>
    <col min="11" max="11" width="12.88671875" style="1"/>
    <col min="12" max="12" width="8.109375" style="1" customWidth="1"/>
    <col min="13" max="256" width="12.88671875" style="1"/>
    <col min="257" max="257" width="43.109375" style="1" customWidth="1"/>
    <col min="258" max="261" width="12.88671875" style="1" customWidth="1"/>
    <col min="262" max="262" width="6.88671875" style="1" customWidth="1"/>
    <col min="263" max="263" width="12.88671875" style="1"/>
    <col min="264" max="264" width="9.33203125" style="1" customWidth="1"/>
    <col min="265" max="265" width="12.88671875" style="1"/>
    <col min="266" max="266" width="8.44140625" style="1" customWidth="1"/>
    <col min="267" max="267" width="12.88671875" style="1"/>
    <col min="268" max="268" width="8.109375" style="1" customWidth="1"/>
    <col min="269" max="512" width="12.88671875" style="1"/>
    <col min="513" max="513" width="43.109375" style="1" customWidth="1"/>
    <col min="514" max="517" width="12.88671875" style="1" customWidth="1"/>
    <col min="518" max="518" width="6.88671875" style="1" customWidth="1"/>
    <col min="519" max="519" width="12.88671875" style="1"/>
    <col min="520" max="520" width="9.33203125" style="1" customWidth="1"/>
    <col min="521" max="521" width="12.88671875" style="1"/>
    <col min="522" max="522" width="8.44140625" style="1" customWidth="1"/>
    <col min="523" max="523" width="12.88671875" style="1"/>
    <col min="524" max="524" width="8.109375" style="1" customWidth="1"/>
    <col min="525" max="768" width="12.88671875" style="1"/>
    <col min="769" max="769" width="43.109375" style="1" customWidth="1"/>
    <col min="770" max="773" width="12.88671875" style="1" customWidth="1"/>
    <col min="774" max="774" width="6.88671875" style="1" customWidth="1"/>
    <col min="775" max="775" width="12.88671875" style="1"/>
    <col min="776" max="776" width="9.33203125" style="1" customWidth="1"/>
    <col min="777" max="777" width="12.88671875" style="1"/>
    <col min="778" max="778" width="8.44140625" style="1" customWidth="1"/>
    <col min="779" max="779" width="12.88671875" style="1"/>
    <col min="780" max="780" width="8.109375" style="1" customWidth="1"/>
    <col min="781" max="1024" width="12.88671875" style="1"/>
    <col min="1025" max="1025" width="43.109375" style="1" customWidth="1"/>
    <col min="1026" max="1029" width="12.88671875" style="1" customWidth="1"/>
    <col min="1030" max="1030" width="6.88671875" style="1" customWidth="1"/>
    <col min="1031" max="1031" width="12.88671875" style="1"/>
    <col min="1032" max="1032" width="9.33203125" style="1" customWidth="1"/>
    <col min="1033" max="1033" width="12.88671875" style="1"/>
    <col min="1034" max="1034" width="8.44140625" style="1" customWidth="1"/>
    <col min="1035" max="1035" width="12.88671875" style="1"/>
    <col min="1036" max="1036" width="8.109375" style="1" customWidth="1"/>
    <col min="1037" max="1280" width="12.88671875" style="1"/>
    <col min="1281" max="1281" width="43.109375" style="1" customWidth="1"/>
    <col min="1282" max="1285" width="12.88671875" style="1" customWidth="1"/>
    <col min="1286" max="1286" width="6.88671875" style="1" customWidth="1"/>
    <col min="1287" max="1287" width="12.88671875" style="1"/>
    <col min="1288" max="1288" width="9.33203125" style="1" customWidth="1"/>
    <col min="1289" max="1289" width="12.88671875" style="1"/>
    <col min="1290" max="1290" width="8.44140625" style="1" customWidth="1"/>
    <col min="1291" max="1291" width="12.88671875" style="1"/>
    <col min="1292" max="1292" width="8.109375" style="1" customWidth="1"/>
    <col min="1293" max="1536" width="12.88671875" style="1"/>
    <col min="1537" max="1537" width="43.109375" style="1" customWidth="1"/>
    <col min="1538" max="1541" width="12.88671875" style="1" customWidth="1"/>
    <col min="1542" max="1542" width="6.88671875" style="1" customWidth="1"/>
    <col min="1543" max="1543" width="12.88671875" style="1"/>
    <col min="1544" max="1544" width="9.33203125" style="1" customWidth="1"/>
    <col min="1545" max="1545" width="12.88671875" style="1"/>
    <col min="1546" max="1546" width="8.44140625" style="1" customWidth="1"/>
    <col min="1547" max="1547" width="12.88671875" style="1"/>
    <col min="1548" max="1548" width="8.109375" style="1" customWidth="1"/>
    <col min="1549" max="1792" width="12.88671875" style="1"/>
    <col min="1793" max="1793" width="43.109375" style="1" customWidth="1"/>
    <col min="1794" max="1797" width="12.88671875" style="1" customWidth="1"/>
    <col min="1798" max="1798" width="6.88671875" style="1" customWidth="1"/>
    <col min="1799" max="1799" width="12.88671875" style="1"/>
    <col min="1800" max="1800" width="9.33203125" style="1" customWidth="1"/>
    <col min="1801" max="1801" width="12.88671875" style="1"/>
    <col min="1802" max="1802" width="8.44140625" style="1" customWidth="1"/>
    <col min="1803" max="1803" width="12.88671875" style="1"/>
    <col min="1804" max="1804" width="8.109375" style="1" customWidth="1"/>
    <col min="1805" max="2048" width="12.88671875" style="1"/>
    <col min="2049" max="2049" width="43.109375" style="1" customWidth="1"/>
    <col min="2050" max="2053" width="12.88671875" style="1" customWidth="1"/>
    <col min="2054" max="2054" width="6.88671875" style="1" customWidth="1"/>
    <col min="2055" max="2055" width="12.88671875" style="1"/>
    <col min="2056" max="2056" width="9.33203125" style="1" customWidth="1"/>
    <col min="2057" max="2057" width="12.88671875" style="1"/>
    <col min="2058" max="2058" width="8.44140625" style="1" customWidth="1"/>
    <col min="2059" max="2059" width="12.88671875" style="1"/>
    <col min="2060" max="2060" width="8.109375" style="1" customWidth="1"/>
    <col min="2061" max="2304" width="12.88671875" style="1"/>
    <col min="2305" max="2305" width="43.109375" style="1" customWidth="1"/>
    <col min="2306" max="2309" width="12.88671875" style="1" customWidth="1"/>
    <col min="2310" max="2310" width="6.88671875" style="1" customWidth="1"/>
    <col min="2311" max="2311" width="12.88671875" style="1"/>
    <col min="2312" max="2312" width="9.33203125" style="1" customWidth="1"/>
    <col min="2313" max="2313" width="12.88671875" style="1"/>
    <col min="2314" max="2314" width="8.44140625" style="1" customWidth="1"/>
    <col min="2315" max="2315" width="12.88671875" style="1"/>
    <col min="2316" max="2316" width="8.109375" style="1" customWidth="1"/>
    <col min="2317" max="2560" width="12.88671875" style="1"/>
    <col min="2561" max="2561" width="43.109375" style="1" customWidth="1"/>
    <col min="2562" max="2565" width="12.88671875" style="1" customWidth="1"/>
    <col min="2566" max="2566" width="6.88671875" style="1" customWidth="1"/>
    <col min="2567" max="2567" width="12.88671875" style="1"/>
    <col min="2568" max="2568" width="9.33203125" style="1" customWidth="1"/>
    <col min="2569" max="2569" width="12.88671875" style="1"/>
    <col min="2570" max="2570" width="8.44140625" style="1" customWidth="1"/>
    <col min="2571" max="2571" width="12.88671875" style="1"/>
    <col min="2572" max="2572" width="8.109375" style="1" customWidth="1"/>
    <col min="2573" max="2816" width="12.88671875" style="1"/>
    <col min="2817" max="2817" width="43.109375" style="1" customWidth="1"/>
    <col min="2818" max="2821" width="12.88671875" style="1" customWidth="1"/>
    <col min="2822" max="2822" width="6.88671875" style="1" customWidth="1"/>
    <col min="2823" max="2823" width="12.88671875" style="1"/>
    <col min="2824" max="2824" width="9.33203125" style="1" customWidth="1"/>
    <col min="2825" max="2825" width="12.88671875" style="1"/>
    <col min="2826" max="2826" width="8.44140625" style="1" customWidth="1"/>
    <col min="2827" max="2827" width="12.88671875" style="1"/>
    <col min="2828" max="2828" width="8.109375" style="1" customWidth="1"/>
    <col min="2829" max="3072" width="12.88671875" style="1"/>
    <col min="3073" max="3073" width="43.109375" style="1" customWidth="1"/>
    <col min="3074" max="3077" width="12.88671875" style="1" customWidth="1"/>
    <col min="3078" max="3078" width="6.88671875" style="1" customWidth="1"/>
    <col min="3079" max="3079" width="12.88671875" style="1"/>
    <col min="3080" max="3080" width="9.33203125" style="1" customWidth="1"/>
    <col min="3081" max="3081" width="12.88671875" style="1"/>
    <col min="3082" max="3082" width="8.44140625" style="1" customWidth="1"/>
    <col min="3083" max="3083" width="12.88671875" style="1"/>
    <col min="3084" max="3084" width="8.109375" style="1" customWidth="1"/>
    <col min="3085" max="3328" width="12.88671875" style="1"/>
    <col min="3329" max="3329" width="43.109375" style="1" customWidth="1"/>
    <col min="3330" max="3333" width="12.88671875" style="1" customWidth="1"/>
    <col min="3334" max="3334" width="6.88671875" style="1" customWidth="1"/>
    <col min="3335" max="3335" width="12.88671875" style="1"/>
    <col min="3336" max="3336" width="9.33203125" style="1" customWidth="1"/>
    <col min="3337" max="3337" width="12.88671875" style="1"/>
    <col min="3338" max="3338" width="8.44140625" style="1" customWidth="1"/>
    <col min="3339" max="3339" width="12.88671875" style="1"/>
    <col min="3340" max="3340" width="8.109375" style="1" customWidth="1"/>
    <col min="3341" max="3584" width="12.88671875" style="1"/>
    <col min="3585" max="3585" width="43.109375" style="1" customWidth="1"/>
    <col min="3586" max="3589" width="12.88671875" style="1" customWidth="1"/>
    <col min="3590" max="3590" width="6.88671875" style="1" customWidth="1"/>
    <col min="3591" max="3591" width="12.88671875" style="1"/>
    <col min="3592" max="3592" width="9.33203125" style="1" customWidth="1"/>
    <col min="3593" max="3593" width="12.88671875" style="1"/>
    <col min="3594" max="3594" width="8.44140625" style="1" customWidth="1"/>
    <col min="3595" max="3595" width="12.88671875" style="1"/>
    <col min="3596" max="3596" width="8.109375" style="1" customWidth="1"/>
    <col min="3597" max="3840" width="12.88671875" style="1"/>
    <col min="3841" max="3841" width="43.109375" style="1" customWidth="1"/>
    <col min="3842" max="3845" width="12.88671875" style="1" customWidth="1"/>
    <col min="3846" max="3846" width="6.88671875" style="1" customWidth="1"/>
    <col min="3847" max="3847" width="12.88671875" style="1"/>
    <col min="3848" max="3848" width="9.33203125" style="1" customWidth="1"/>
    <col min="3849" max="3849" width="12.88671875" style="1"/>
    <col min="3850" max="3850" width="8.44140625" style="1" customWidth="1"/>
    <col min="3851" max="3851" width="12.88671875" style="1"/>
    <col min="3852" max="3852" width="8.109375" style="1" customWidth="1"/>
    <col min="3853" max="4096" width="12.88671875" style="1"/>
    <col min="4097" max="4097" width="43.109375" style="1" customWidth="1"/>
    <col min="4098" max="4101" width="12.88671875" style="1" customWidth="1"/>
    <col min="4102" max="4102" width="6.88671875" style="1" customWidth="1"/>
    <col min="4103" max="4103" width="12.88671875" style="1"/>
    <col min="4104" max="4104" width="9.33203125" style="1" customWidth="1"/>
    <col min="4105" max="4105" width="12.88671875" style="1"/>
    <col min="4106" max="4106" width="8.44140625" style="1" customWidth="1"/>
    <col min="4107" max="4107" width="12.88671875" style="1"/>
    <col min="4108" max="4108" width="8.109375" style="1" customWidth="1"/>
    <col min="4109" max="4352" width="12.88671875" style="1"/>
    <col min="4353" max="4353" width="43.109375" style="1" customWidth="1"/>
    <col min="4354" max="4357" width="12.88671875" style="1" customWidth="1"/>
    <col min="4358" max="4358" width="6.88671875" style="1" customWidth="1"/>
    <col min="4359" max="4359" width="12.88671875" style="1"/>
    <col min="4360" max="4360" width="9.33203125" style="1" customWidth="1"/>
    <col min="4361" max="4361" width="12.88671875" style="1"/>
    <col min="4362" max="4362" width="8.44140625" style="1" customWidth="1"/>
    <col min="4363" max="4363" width="12.88671875" style="1"/>
    <col min="4364" max="4364" width="8.109375" style="1" customWidth="1"/>
    <col min="4365" max="4608" width="12.88671875" style="1"/>
    <col min="4609" max="4609" width="43.109375" style="1" customWidth="1"/>
    <col min="4610" max="4613" width="12.88671875" style="1" customWidth="1"/>
    <col min="4614" max="4614" width="6.88671875" style="1" customWidth="1"/>
    <col min="4615" max="4615" width="12.88671875" style="1"/>
    <col min="4616" max="4616" width="9.33203125" style="1" customWidth="1"/>
    <col min="4617" max="4617" width="12.88671875" style="1"/>
    <col min="4618" max="4618" width="8.44140625" style="1" customWidth="1"/>
    <col min="4619" max="4619" width="12.88671875" style="1"/>
    <col min="4620" max="4620" width="8.109375" style="1" customWidth="1"/>
    <col min="4621" max="4864" width="12.88671875" style="1"/>
    <col min="4865" max="4865" width="43.109375" style="1" customWidth="1"/>
    <col min="4866" max="4869" width="12.88671875" style="1" customWidth="1"/>
    <col min="4870" max="4870" width="6.88671875" style="1" customWidth="1"/>
    <col min="4871" max="4871" width="12.88671875" style="1"/>
    <col min="4872" max="4872" width="9.33203125" style="1" customWidth="1"/>
    <col min="4873" max="4873" width="12.88671875" style="1"/>
    <col min="4874" max="4874" width="8.44140625" style="1" customWidth="1"/>
    <col min="4875" max="4875" width="12.88671875" style="1"/>
    <col min="4876" max="4876" width="8.109375" style="1" customWidth="1"/>
    <col min="4877" max="5120" width="12.88671875" style="1"/>
    <col min="5121" max="5121" width="43.109375" style="1" customWidth="1"/>
    <col min="5122" max="5125" width="12.88671875" style="1" customWidth="1"/>
    <col min="5126" max="5126" width="6.88671875" style="1" customWidth="1"/>
    <col min="5127" max="5127" width="12.88671875" style="1"/>
    <col min="5128" max="5128" width="9.33203125" style="1" customWidth="1"/>
    <col min="5129" max="5129" width="12.88671875" style="1"/>
    <col min="5130" max="5130" width="8.44140625" style="1" customWidth="1"/>
    <col min="5131" max="5131" width="12.88671875" style="1"/>
    <col min="5132" max="5132" width="8.109375" style="1" customWidth="1"/>
    <col min="5133" max="5376" width="12.88671875" style="1"/>
    <col min="5377" max="5377" width="43.109375" style="1" customWidth="1"/>
    <col min="5378" max="5381" width="12.88671875" style="1" customWidth="1"/>
    <col min="5382" max="5382" width="6.88671875" style="1" customWidth="1"/>
    <col min="5383" max="5383" width="12.88671875" style="1"/>
    <col min="5384" max="5384" width="9.33203125" style="1" customWidth="1"/>
    <col min="5385" max="5385" width="12.88671875" style="1"/>
    <col min="5386" max="5386" width="8.44140625" style="1" customWidth="1"/>
    <col min="5387" max="5387" width="12.88671875" style="1"/>
    <col min="5388" max="5388" width="8.109375" style="1" customWidth="1"/>
    <col min="5389" max="5632" width="12.88671875" style="1"/>
    <col min="5633" max="5633" width="43.109375" style="1" customWidth="1"/>
    <col min="5634" max="5637" width="12.88671875" style="1" customWidth="1"/>
    <col min="5638" max="5638" width="6.88671875" style="1" customWidth="1"/>
    <col min="5639" max="5639" width="12.88671875" style="1"/>
    <col min="5640" max="5640" width="9.33203125" style="1" customWidth="1"/>
    <col min="5641" max="5641" width="12.88671875" style="1"/>
    <col min="5642" max="5642" width="8.44140625" style="1" customWidth="1"/>
    <col min="5643" max="5643" width="12.88671875" style="1"/>
    <col min="5644" max="5644" width="8.109375" style="1" customWidth="1"/>
    <col min="5645" max="5888" width="12.88671875" style="1"/>
    <col min="5889" max="5889" width="43.109375" style="1" customWidth="1"/>
    <col min="5890" max="5893" width="12.88671875" style="1" customWidth="1"/>
    <col min="5894" max="5894" width="6.88671875" style="1" customWidth="1"/>
    <col min="5895" max="5895" width="12.88671875" style="1"/>
    <col min="5896" max="5896" width="9.33203125" style="1" customWidth="1"/>
    <col min="5897" max="5897" width="12.88671875" style="1"/>
    <col min="5898" max="5898" width="8.44140625" style="1" customWidth="1"/>
    <col min="5899" max="5899" width="12.88671875" style="1"/>
    <col min="5900" max="5900" width="8.109375" style="1" customWidth="1"/>
    <col min="5901" max="6144" width="12.88671875" style="1"/>
    <col min="6145" max="6145" width="43.109375" style="1" customWidth="1"/>
    <col min="6146" max="6149" width="12.88671875" style="1" customWidth="1"/>
    <col min="6150" max="6150" width="6.88671875" style="1" customWidth="1"/>
    <col min="6151" max="6151" width="12.88671875" style="1"/>
    <col min="6152" max="6152" width="9.33203125" style="1" customWidth="1"/>
    <col min="6153" max="6153" width="12.88671875" style="1"/>
    <col min="6154" max="6154" width="8.44140625" style="1" customWidth="1"/>
    <col min="6155" max="6155" width="12.88671875" style="1"/>
    <col min="6156" max="6156" width="8.109375" style="1" customWidth="1"/>
    <col min="6157" max="6400" width="12.88671875" style="1"/>
    <col min="6401" max="6401" width="43.109375" style="1" customWidth="1"/>
    <col min="6402" max="6405" width="12.88671875" style="1" customWidth="1"/>
    <col min="6406" max="6406" width="6.88671875" style="1" customWidth="1"/>
    <col min="6407" max="6407" width="12.88671875" style="1"/>
    <col min="6408" max="6408" width="9.33203125" style="1" customWidth="1"/>
    <col min="6409" max="6409" width="12.88671875" style="1"/>
    <col min="6410" max="6410" width="8.44140625" style="1" customWidth="1"/>
    <col min="6411" max="6411" width="12.88671875" style="1"/>
    <col min="6412" max="6412" width="8.109375" style="1" customWidth="1"/>
    <col min="6413" max="6656" width="12.88671875" style="1"/>
    <col min="6657" max="6657" width="43.109375" style="1" customWidth="1"/>
    <col min="6658" max="6661" width="12.88671875" style="1" customWidth="1"/>
    <col min="6662" max="6662" width="6.88671875" style="1" customWidth="1"/>
    <col min="6663" max="6663" width="12.88671875" style="1"/>
    <col min="6664" max="6664" width="9.33203125" style="1" customWidth="1"/>
    <col min="6665" max="6665" width="12.88671875" style="1"/>
    <col min="6666" max="6666" width="8.44140625" style="1" customWidth="1"/>
    <col min="6667" max="6667" width="12.88671875" style="1"/>
    <col min="6668" max="6668" width="8.109375" style="1" customWidth="1"/>
    <col min="6669" max="6912" width="12.88671875" style="1"/>
    <col min="6913" max="6913" width="43.109375" style="1" customWidth="1"/>
    <col min="6914" max="6917" width="12.88671875" style="1" customWidth="1"/>
    <col min="6918" max="6918" width="6.88671875" style="1" customWidth="1"/>
    <col min="6919" max="6919" width="12.88671875" style="1"/>
    <col min="6920" max="6920" width="9.33203125" style="1" customWidth="1"/>
    <col min="6921" max="6921" width="12.88671875" style="1"/>
    <col min="6922" max="6922" width="8.44140625" style="1" customWidth="1"/>
    <col min="6923" max="6923" width="12.88671875" style="1"/>
    <col min="6924" max="6924" width="8.109375" style="1" customWidth="1"/>
    <col min="6925" max="7168" width="12.88671875" style="1"/>
    <col min="7169" max="7169" width="43.109375" style="1" customWidth="1"/>
    <col min="7170" max="7173" width="12.88671875" style="1" customWidth="1"/>
    <col min="7174" max="7174" width="6.88671875" style="1" customWidth="1"/>
    <col min="7175" max="7175" width="12.88671875" style="1"/>
    <col min="7176" max="7176" width="9.33203125" style="1" customWidth="1"/>
    <col min="7177" max="7177" width="12.88671875" style="1"/>
    <col min="7178" max="7178" width="8.44140625" style="1" customWidth="1"/>
    <col min="7179" max="7179" width="12.88671875" style="1"/>
    <col min="7180" max="7180" width="8.109375" style="1" customWidth="1"/>
    <col min="7181" max="7424" width="12.88671875" style="1"/>
    <col min="7425" max="7425" width="43.109375" style="1" customWidth="1"/>
    <col min="7426" max="7429" width="12.88671875" style="1" customWidth="1"/>
    <col min="7430" max="7430" width="6.88671875" style="1" customWidth="1"/>
    <col min="7431" max="7431" width="12.88671875" style="1"/>
    <col min="7432" max="7432" width="9.33203125" style="1" customWidth="1"/>
    <col min="7433" max="7433" width="12.88671875" style="1"/>
    <col min="7434" max="7434" width="8.44140625" style="1" customWidth="1"/>
    <col min="7435" max="7435" width="12.88671875" style="1"/>
    <col min="7436" max="7436" width="8.109375" style="1" customWidth="1"/>
    <col min="7437" max="7680" width="12.88671875" style="1"/>
    <col min="7681" max="7681" width="43.109375" style="1" customWidth="1"/>
    <col min="7682" max="7685" width="12.88671875" style="1" customWidth="1"/>
    <col min="7686" max="7686" width="6.88671875" style="1" customWidth="1"/>
    <col min="7687" max="7687" width="12.88671875" style="1"/>
    <col min="7688" max="7688" width="9.33203125" style="1" customWidth="1"/>
    <col min="7689" max="7689" width="12.88671875" style="1"/>
    <col min="7690" max="7690" width="8.44140625" style="1" customWidth="1"/>
    <col min="7691" max="7691" width="12.88671875" style="1"/>
    <col min="7692" max="7692" width="8.109375" style="1" customWidth="1"/>
    <col min="7693" max="7936" width="12.88671875" style="1"/>
    <col min="7937" max="7937" width="43.109375" style="1" customWidth="1"/>
    <col min="7938" max="7941" width="12.88671875" style="1" customWidth="1"/>
    <col min="7942" max="7942" width="6.88671875" style="1" customWidth="1"/>
    <col min="7943" max="7943" width="12.88671875" style="1"/>
    <col min="7944" max="7944" width="9.33203125" style="1" customWidth="1"/>
    <col min="7945" max="7945" width="12.88671875" style="1"/>
    <col min="7946" max="7946" width="8.44140625" style="1" customWidth="1"/>
    <col min="7947" max="7947" width="12.88671875" style="1"/>
    <col min="7948" max="7948" width="8.109375" style="1" customWidth="1"/>
    <col min="7949" max="8192" width="12.88671875" style="1"/>
    <col min="8193" max="8193" width="43.109375" style="1" customWidth="1"/>
    <col min="8194" max="8197" width="12.88671875" style="1" customWidth="1"/>
    <col min="8198" max="8198" width="6.88671875" style="1" customWidth="1"/>
    <col min="8199" max="8199" width="12.88671875" style="1"/>
    <col min="8200" max="8200" width="9.33203125" style="1" customWidth="1"/>
    <col min="8201" max="8201" width="12.88671875" style="1"/>
    <col min="8202" max="8202" width="8.44140625" style="1" customWidth="1"/>
    <col min="8203" max="8203" width="12.88671875" style="1"/>
    <col min="8204" max="8204" width="8.109375" style="1" customWidth="1"/>
    <col min="8205" max="8448" width="12.88671875" style="1"/>
    <col min="8449" max="8449" width="43.109375" style="1" customWidth="1"/>
    <col min="8450" max="8453" width="12.88671875" style="1" customWidth="1"/>
    <col min="8454" max="8454" width="6.88671875" style="1" customWidth="1"/>
    <col min="8455" max="8455" width="12.88671875" style="1"/>
    <col min="8456" max="8456" width="9.33203125" style="1" customWidth="1"/>
    <col min="8457" max="8457" width="12.88671875" style="1"/>
    <col min="8458" max="8458" width="8.44140625" style="1" customWidth="1"/>
    <col min="8459" max="8459" width="12.88671875" style="1"/>
    <col min="8460" max="8460" width="8.109375" style="1" customWidth="1"/>
    <col min="8461" max="8704" width="12.88671875" style="1"/>
    <col min="8705" max="8705" width="43.109375" style="1" customWidth="1"/>
    <col min="8706" max="8709" width="12.88671875" style="1" customWidth="1"/>
    <col min="8710" max="8710" width="6.88671875" style="1" customWidth="1"/>
    <col min="8711" max="8711" width="12.88671875" style="1"/>
    <col min="8712" max="8712" width="9.33203125" style="1" customWidth="1"/>
    <col min="8713" max="8713" width="12.88671875" style="1"/>
    <col min="8714" max="8714" width="8.44140625" style="1" customWidth="1"/>
    <col min="8715" max="8715" width="12.88671875" style="1"/>
    <col min="8716" max="8716" width="8.109375" style="1" customWidth="1"/>
    <col min="8717" max="8960" width="12.88671875" style="1"/>
    <col min="8961" max="8961" width="43.109375" style="1" customWidth="1"/>
    <col min="8962" max="8965" width="12.88671875" style="1" customWidth="1"/>
    <col min="8966" max="8966" width="6.88671875" style="1" customWidth="1"/>
    <col min="8967" max="8967" width="12.88671875" style="1"/>
    <col min="8968" max="8968" width="9.33203125" style="1" customWidth="1"/>
    <col min="8969" max="8969" width="12.88671875" style="1"/>
    <col min="8970" max="8970" width="8.44140625" style="1" customWidth="1"/>
    <col min="8971" max="8971" width="12.88671875" style="1"/>
    <col min="8972" max="8972" width="8.109375" style="1" customWidth="1"/>
    <col min="8973" max="9216" width="12.88671875" style="1"/>
    <col min="9217" max="9217" width="43.109375" style="1" customWidth="1"/>
    <col min="9218" max="9221" width="12.88671875" style="1" customWidth="1"/>
    <col min="9222" max="9222" width="6.88671875" style="1" customWidth="1"/>
    <col min="9223" max="9223" width="12.88671875" style="1"/>
    <col min="9224" max="9224" width="9.33203125" style="1" customWidth="1"/>
    <col min="9225" max="9225" width="12.88671875" style="1"/>
    <col min="9226" max="9226" width="8.44140625" style="1" customWidth="1"/>
    <col min="9227" max="9227" width="12.88671875" style="1"/>
    <col min="9228" max="9228" width="8.109375" style="1" customWidth="1"/>
    <col min="9229" max="9472" width="12.88671875" style="1"/>
    <col min="9473" max="9473" width="43.109375" style="1" customWidth="1"/>
    <col min="9474" max="9477" width="12.88671875" style="1" customWidth="1"/>
    <col min="9478" max="9478" width="6.88671875" style="1" customWidth="1"/>
    <col min="9479" max="9479" width="12.88671875" style="1"/>
    <col min="9480" max="9480" width="9.33203125" style="1" customWidth="1"/>
    <col min="9481" max="9481" width="12.88671875" style="1"/>
    <col min="9482" max="9482" width="8.44140625" style="1" customWidth="1"/>
    <col min="9483" max="9483" width="12.88671875" style="1"/>
    <col min="9484" max="9484" width="8.109375" style="1" customWidth="1"/>
    <col min="9485" max="9728" width="12.88671875" style="1"/>
    <col min="9729" max="9729" width="43.109375" style="1" customWidth="1"/>
    <col min="9730" max="9733" width="12.88671875" style="1" customWidth="1"/>
    <col min="9734" max="9734" width="6.88671875" style="1" customWidth="1"/>
    <col min="9735" max="9735" width="12.88671875" style="1"/>
    <col min="9736" max="9736" width="9.33203125" style="1" customWidth="1"/>
    <col min="9737" max="9737" width="12.88671875" style="1"/>
    <col min="9738" max="9738" width="8.44140625" style="1" customWidth="1"/>
    <col min="9739" max="9739" width="12.88671875" style="1"/>
    <col min="9740" max="9740" width="8.109375" style="1" customWidth="1"/>
    <col min="9741" max="9984" width="12.88671875" style="1"/>
    <col min="9985" max="9985" width="43.109375" style="1" customWidth="1"/>
    <col min="9986" max="9989" width="12.88671875" style="1" customWidth="1"/>
    <col min="9990" max="9990" width="6.88671875" style="1" customWidth="1"/>
    <col min="9991" max="9991" width="12.88671875" style="1"/>
    <col min="9992" max="9992" width="9.33203125" style="1" customWidth="1"/>
    <col min="9993" max="9993" width="12.88671875" style="1"/>
    <col min="9994" max="9994" width="8.44140625" style="1" customWidth="1"/>
    <col min="9995" max="9995" width="12.88671875" style="1"/>
    <col min="9996" max="9996" width="8.109375" style="1" customWidth="1"/>
    <col min="9997" max="10240" width="12.88671875" style="1"/>
    <col min="10241" max="10241" width="43.109375" style="1" customWidth="1"/>
    <col min="10242" max="10245" width="12.88671875" style="1" customWidth="1"/>
    <col min="10246" max="10246" width="6.88671875" style="1" customWidth="1"/>
    <col min="10247" max="10247" width="12.88671875" style="1"/>
    <col min="10248" max="10248" width="9.33203125" style="1" customWidth="1"/>
    <col min="10249" max="10249" width="12.88671875" style="1"/>
    <col min="10250" max="10250" width="8.44140625" style="1" customWidth="1"/>
    <col min="10251" max="10251" width="12.88671875" style="1"/>
    <col min="10252" max="10252" width="8.109375" style="1" customWidth="1"/>
    <col min="10253" max="10496" width="12.88671875" style="1"/>
    <col min="10497" max="10497" width="43.109375" style="1" customWidth="1"/>
    <col min="10498" max="10501" width="12.88671875" style="1" customWidth="1"/>
    <col min="10502" max="10502" width="6.88671875" style="1" customWidth="1"/>
    <col min="10503" max="10503" width="12.88671875" style="1"/>
    <col min="10504" max="10504" width="9.33203125" style="1" customWidth="1"/>
    <col min="10505" max="10505" width="12.88671875" style="1"/>
    <col min="10506" max="10506" width="8.44140625" style="1" customWidth="1"/>
    <col min="10507" max="10507" width="12.88671875" style="1"/>
    <col min="10508" max="10508" width="8.109375" style="1" customWidth="1"/>
    <col min="10509" max="10752" width="12.88671875" style="1"/>
    <col min="10753" max="10753" width="43.109375" style="1" customWidth="1"/>
    <col min="10754" max="10757" width="12.88671875" style="1" customWidth="1"/>
    <col min="10758" max="10758" width="6.88671875" style="1" customWidth="1"/>
    <col min="10759" max="10759" width="12.88671875" style="1"/>
    <col min="10760" max="10760" width="9.33203125" style="1" customWidth="1"/>
    <col min="10761" max="10761" width="12.88671875" style="1"/>
    <col min="10762" max="10762" width="8.44140625" style="1" customWidth="1"/>
    <col min="10763" max="10763" width="12.88671875" style="1"/>
    <col min="10764" max="10764" width="8.109375" style="1" customWidth="1"/>
    <col min="10765" max="11008" width="12.88671875" style="1"/>
    <col min="11009" max="11009" width="43.109375" style="1" customWidth="1"/>
    <col min="11010" max="11013" width="12.88671875" style="1" customWidth="1"/>
    <col min="11014" max="11014" width="6.88671875" style="1" customWidth="1"/>
    <col min="11015" max="11015" width="12.88671875" style="1"/>
    <col min="11016" max="11016" width="9.33203125" style="1" customWidth="1"/>
    <col min="11017" max="11017" width="12.88671875" style="1"/>
    <col min="11018" max="11018" width="8.44140625" style="1" customWidth="1"/>
    <col min="11019" max="11019" width="12.88671875" style="1"/>
    <col min="11020" max="11020" width="8.109375" style="1" customWidth="1"/>
    <col min="11021" max="11264" width="12.88671875" style="1"/>
    <col min="11265" max="11265" width="43.109375" style="1" customWidth="1"/>
    <col min="11266" max="11269" width="12.88671875" style="1" customWidth="1"/>
    <col min="11270" max="11270" width="6.88671875" style="1" customWidth="1"/>
    <col min="11271" max="11271" width="12.88671875" style="1"/>
    <col min="11272" max="11272" width="9.33203125" style="1" customWidth="1"/>
    <col min="11273" max="11273" width="12.88671875" style="1"/>
    <col min="11274" max="11274" width="8.44140625" style="1" customWidth="1"/>
    <col min="11275" max="11275" width="12.88671875" style="1"/>
    <col min="11276" max="11276" width="8.109375" style="1" customWidth="1"/>
    <col min="11277" max="11520" width="12.88671875" style="1"/>
    <col min="11521" max="11521" width="43.109375" style="1" customWidth="1"/>
    <col min="11522" max="11525" width="12.88671875" style="1" customWidth="1"/>
    <col min="11526" max="11526" width="6.88671875" style="1" customWidth="1"/>
    <col min="11527" max="11527" width="12.88671875" style="1"/>
    <col min="11528" max="11528" width="9.33203125" style="1" customWidth="1"/>
    <col min="11529" max="11529" width="12.88671875" style="1"/>
    <col min="11530" max="11530" width="8.44140625" style="1" customWidth="1"/>
    <col min="11531" max="11531" width="12.88671875" style="1"/>
    <col min="11532" max="11532" width="8.109375" style="1" customWidth="1"/>
    <col min="11533" max="11776" width="12.88671875" style="1"/>
    <col min="11777" max="11777" width="43.109375" style="1" customWidth="1"/>
    <col min="11778" max="11781" width="12.88671875" style="1" customWidth="1"/>
    <col min="11782" max="11782" width="6.88671875" style="1" customWidth="1"/>
    <col min="11783" max="11783" width="12.88671875" style="1"/>
    <col min="11784" max="11784" width="9.33203125" style="1" customWidth="1"/>
    <col min="11785" max="11785" width="12.88671875" style="1"/>
    <col min="11786" max="11786" width="8.44140625" style="1" customWidth="1"/>
    <col min="11787" max="11787" width="12.88671875" style="1"/>
    <col min="11788" max="11788" width="8.109375" style="1" customWidth="1"/>
    <col min="11789" max="12032" width="12.88671875" style="1"/>
    <col min="12033" max="12033" width="43.109375" style="1" customWidth="1"/>
    <col min="12034" max="12037" width="12.88671875" style="1" customWidth="1"/>
    <col min="12038" max="12038" width="6.88671875" style="1" customWidth="1"/>
    <col min="12039" max="12039" width="12.88671875" style="1"/>
    <col min="12040" max="12040" width="9.33203125" style="1" customWidth="1"/>
    <col min="12041" max="12041" width="12.88671875" style="1"/>
    <col min="12042" max="12042" width="8.44140625" style="1" customWidth="1"/>
    <col min="12043" max="12043" width="12.88671875" style="1"/>
    <col min="12044" max="12044" width="8.109375" style="1" customWidth="1"/>
    <col min="12045" max="12288" width="12.88671875" style="1"/>
    <col min="12289" max="12289" width="43.109375" style="1" customWidth="1"/>
    <col min="12290" max="12293" width="12.88671875" style="1" customWidth="1"/>
    <col min="12294" max="12294" width="6.88671875" style="1" customWidth="1"/>
    <col min="12295" max="12295" width="12.88671875" style="1"/>
    <col min="12296" max="12296" width="9.33203125" style="1" customWidth="1"/>
    <col min="12297" max="12297" width="12.88671875" style="1"/>
    <col min="12298" max="12298" width="8.44140625" style="1" customWidth="1"/>
    <col min="12299" max="12299" width="12.88671875" style="1"/>
    <col min="12300" max="12300" width="8.109375" style="1" customWidth="1"/>
    <col min="12301" max="12544" width="12.88671875" style="1"/>
    <col min="12545" max="12545" width="43.109375" style="1" customWidth="1"/>
    <col min="12546" max="12549" width="12.88671875" style="1" customWidth="1"/>
    <col min="12550" max="12550" width="6.88671875" style="1" customWidth="1"/>
    <col min="12551" max="12551" width="12.88671875" style="1"/>
    <col min="12552" max="12552" width="9.33203125" style="1" customWidth="1"/>
    <col min="12553" max="12553" width="12.88671875" style="1"/>
    <col min="12554" max="12554" width="8.44140625" style="1" customWidth="1"/>
    <col min="12555" max="12555" width="12.88671875" style="1"/>
    <col min="12556" max="12556" width="8.109375" style="1" customWidth="1"/>
    <col min="12557" max="12800" width="12.88671875" style="1"/>
    <col min="12801" max="12801" width="43.109375" style="1" customWidth="1"/>
    <col min="12802" max="12805" width="12.88671875" style="1" customWidth="1"/>
    <col min="12806" max="12806" width="6.88671875" style="1" customWidth="1"/>
    <col min="12807" max="12807" width="12.88671875" style="1"/>
    <col min="12808" max="12808" width="9.33203125" style="1" customWidth="1"/>
    <col min="12809" max="12809" width="12.88671875" style="1"/>
    <col min="12810" max="12810" width="8.44140625" style="1" customWidth="1"/>
    <col min="12811" max="12811" width="12.88671875" style="1"/>
    <col min="12812" max="12812" width="8.109375" style="1" customWidth="1"/>
    <col min="12813" max="13056" width="12.88671875" style="1"/>
    <col min="13057" max="13057" width="43.109375" style="1" customWidth="1"/>
    <col min="13058" max="13061" width="12.88671875" style="1" customWidth="1"/>
    <col min="13062" max="13062" width="6.88671875" style="1" customWidth="1"/>
    <col min="13063" max="13063" width="12.88671875" style="1"/>
    <col min="13064" max="13064" width="9.33203125" style="1" customWidth="1"/>
    <col min="13065" max="13065" width="12.88671875" style="1"/>
    <col min="13066" max="13066" width="8.44140625" style="1" customWidth="1"/>
    <col min="13067" max="13067" width="12.88671875" style="1"/>
    <col min="13068" max="13068" width="8.109375" style="1" customWidth="1"/>
    <col min="13069" max="13312" width="12.88671875" style="1"/>
    <col min="13313" max="13313" width="43.109375" style="1" customWidth="1"/>
    <col min="13314" max="13317" width="12.88671875" style="1" customWidth="1"/>
    <col min="13318" max="13318" width="6.88671875" style="1" customWidth="1"/>
    <col min="13319" max="13319" width="12.88671875" style="1"/>
    <col min="13320" max="13320" width="9.33203125" style="1" customWidth="1"/>
    <col min="13321" max="13321" width="12.88671875" style="1"/>
    <col min="13322" max="13322" width="8.44140625" style="1" customWidth="1"/>
    <col min="13323" max="13323" width="12.88671875" style="1"/>
    <col min="13324" max="13324" width="8.109375" style="1" customWidth="1"/>
    <col min="13325" max="13568" width="12.88671875" style="1"/>
    <col min="13569" max="13569" width="43.109375" style="1" customWidth="1"/>
    <col min="13570" max="13573" width="12.88671875" style="1" customWidth="1"/>
    <col min="13574" max="13574" width="6.88671875" style="1" customWidth="1"/>
    <col min="13575" max="13575" width="12.88671875" style="1"/>
    <col min="13576" max="13576" width="9.33203125" style="1" customWidth="1"/>
    <col min="13577" max="13577" width="12.88671875" style="1"/>
    <col min="13578" max="13578" width="8.44140625" style="1" customWidth="1"/>
    <col min="13579" max="13579" width="12.88671875" style="1"/>
    <col min="13580" max="13580" width="8.109375" style="1" customWidth="1"/>
    <col min="13581" max="13824" width="12.88671875" style="1"/>
    <col min="13825" max="13825" width="43.109375" style="1" customWidth="1"/>
    <col min="13826" max="13829" width="12.88671875" style="1" customWidth="1"/>
    <col min="13830" max="13830" width="6.88671875" style="1" customWidth="1"/>
    <col min="13831" max="13831" width="12.88671875" style="1"/>
    <col min="13832" max="13832" width="9.33203125" style="1" customWidth="1"/>
    <col min="13833" max="13833" width="12.88671875" style="1"/>
    <col min="13834" max="13834" width="8.44140625" style="1" customWidth="1"/>
    <col min="13835" max="13835" width="12.88671875" style="1"/>
    <col min="13836" max="13836" width="8.109375" style="1" customWidth="1"/>
    <col min="13837" max="14080" width="12.88671875" style="1"/>
    <col min="14081" max="14081" width="43.109375" style="1" customWidth="1"/>
    <col min="14082" max="14085" width="12.88671875" style="1" customWidth="1"/>
    <col min="14086" max="14086" width="6.88671875" style="1" customWidth="1"/>
    <col min="14087" max="14087" width="12.88671875" style="1"/>
    <col min="14088" max="14088" width="9.33203125" style="1" customWidth="1"/>
    <col min="14089" max="14089" width="12.88671875" style="1"/>
    <col min="14090" max="14090" width="8.44140625" style="1" customWidth="1"/>
    <col min="14091" max="14091" width="12.88671875" style="1"/>
    <col min="14092" max="14092" width="8.109375" style="1" customWidth="1"/>
    <col min="14093" max="14336" width="12.88671875" style="1"/>
    <col min="14337" max="14337" width="43.109375" style="1" customWidth="1"/>
    <col min="14338" max="14341" width="12.88671875" style="1" customWidth="1"/>
    <col min="14342" max="14342" width="6.88671875" style="1" customWidth="1"/>
    <col min="14343" max="14343" width="12.88671875" style="1"/>
    <col min="14344" max="14344" width="9.33203125" style="1" customWidth="1"/>
    <col min="14345" max="14345" width="12.88671875" style="1"/>
    <col min="14346" max="14346" width="8.44140625" style="1" customWidth="1"/>
    <col min="14347" max="14347" width="12.88671875" style="1"/>
    <col min="14348" max="14348" width="8.109375" style="1" customWidth="1"/>
    <col min="14349" max="14592" width="12.88671875" style="1"/>
    <col min="14593" max="14593" width="43.109375" style="1" customWidth="1"/>
    <col min="14594" max="14597" width="12.88671875" style="1" customWidth="1"/>
    <col min="14598" max="14598" width="6.88671875" style="1" customWidth="1"/>
    <col min="14599" max="14599" width="12.88671875" style="1"/>
    <col min="14600" max="14600" width="9.33203125" style="1" customWidth="1"/>
    <col min="14601" max="14601" width="12.88671875" style="1"/>
    <col min="14602" max="14602" width="8.44140625" style="1" customWidth="1"/>
    <col min="14603" max="14603" width="12.88671875" style="1"/>
    <col min="14604" max="14604" width="8.109375" style="1" customWidth="1"/>
    <col min="14605" max="14848" width="12.88671875" style="1"/>
    <col min="14849" max="14849" width="43.109375" style="1" customWidth="1"/>
    <col min="14850" max="14853" width="12.88671875" style="1" customWidth="1"/>
    <col min="14854" max="14854" width="6.88671875" style="1" customWidth="1"/>
    <col min="14855" max="14855" width="12.88671875" style="1"/>
    <col min="14856" max="14856" width="9.33203125" style="1" customWidth="1"/>
    <col min="14857" max="14857" width="12.88671875" style="1"/>
    <col min="14858" max="14858" width="8.44140625" style="1" customWidth="1"/>
    <col min="14859" max="14859" width="12.88671875" style="1"/>
    <col min="14860" max="14860" width="8.109375" style="1" customWidth="1"/>
    <col min="14861" max="15104" width="12.88671875" style="1"/>
    <col min="15105" max="15105" width="43.109375" style="1" customWidth="1"/>
    <col min="15106" max="15109" width="12.88671875" style="1" customWidth="1"/>
    <col min="15110" max="15110" width="6.88671875" style="1" customWidth="1"/>
    <col min="15111" max="15111" width="12.88671875" style="1"/>
    <col min="15112" max="15112" width="9.33203125" style="1" customWidth="1"/>
    <col min="15113" max="15113" width="12.88671875" style="1"/>
    <col min="15114" max="15114" width="8.44140625" style="1" customWidth="1"/>
    <col min="15115" max="15115" width="12.88671875" style="1"/>
    <col min="15116" max="15116" width="8.109375" style="1" customWidth="1"/>
    <col min="15117" max="15360" width="12.88671875" style="1"/>
    <col min="15361" max="15361" width="43.109375" style="1" customWidth="1"/>
    <col min="15362" max="15365" width="12.88671875" style="1" customWidth="1"/>
    <col min="15366" max="15366" width="6.88671875" style="1" customWidth="1"/>
    <col min="15367" max="15367" width="12.88671875" style="1"/>
    <col min="15368" max="15368" width="9.33203125" style="1" customWidth="1"/>
    <col min="15369" max="15369" width="12.88671875" style="1"/>
    <col min="15370" max="15370" width="8.44140625" style="1" customWidth="1"/>
    <col min="15371" max="15371" width="12.88671875" style="1"/>
    <col min="15372" max="15372" width="8.109375" style="1" customWidth="1"/>
    <col min="15373" max="15616" width="12.88671875" style="1"/>
    <col min="15617" max="15617" width="43.109375" style="1" customWidth="1"/>
    <col min="15618" max="15621" width="12.88671875" style="1" customWidth="1"/>
    <col min="15622" max="15622" width="6.88671875" style="1" customWidth="1"/>
    <col min="15623" max="15623" width="12.88671875" style="1"/>
    <col min="15624" max="15624" width="9.33203125" style="1" customWidth="1"/>
    <col min="15625" max="15625" width="12.88671875" style="1"/>
    <col min="15626" max="15626" width="8.44140625" style="1" customWidth="1"/>
    <col min="15627" max="15627" width="12.88671875" style="1"/>
    <col min="15628" max="15628" width="8.109375" style="1" customWidth="1"/>
    <col min="15629" max="15872" width="12.88671875" style="1"/>
    <col min="15873" max="15873" width="43.109375" style="1" customWidth="1"/>
    <col min="15874" max="15877" width="12.88671875" style="1" customWidth="1"/>
    <col min="15878" max="15878" width="6.88671875" style="1" customWidth="1"/>
    <col min="15879" max="15879" width="12.88671875" style="1"/>
    <col min="15880" max="15880" width="9.33203125" style="1" customWidth="1"/>
    <col min="15881" max="15881" width="12.88671875" style="1"/>
    <col min="15882" max="15882" width="8.44140625" style="1" customWidth="1"/>
    <col min="15883" max="15883" width="12.88671875" style="1"/>
    <col min="15884" max="15884" width="8.109375" style="1" customWidth="1"/>
    <col min="15885" max="16128" width="12.88671875" style="1"/>
    <col min="16129" max="16129" width="43.109375" style="1" customWidth="1"/>
    <col min="16130" max="16133" width="12.88671875" style="1" customWidth="1"/>
    <col min="16134" max="16134" width="6.88671875" style="1" customWidth="1"/>
    <col min="16135" max="16135" width="12.88671875" style="1"/>
    <col min="16136" max="16136" width="9.33203125" style="1" customWidth="1"/>
    <col min="16137" max="16137" width="12.88671875" style="1"/>
    <col min="16138" max="16138" width="8.44140625" style="1" customWidth="1"/>
    <col min="16139" max="16139" width="12.88671875" style="1"/>
    <col min="16140" max="16140" width="8.109375" style="1" customWidth="1"/>
    <col min="16141" max="16384" width="12.88671875" style="1"/>
  </cols>
  <sheetData>
    <row r="1" spans="1:12" ht="10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2" customHeight="1" x14ac:dyDescent="0.2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2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2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2" hidden="1" customHeight="1" x14ac:dyDescent="0.25">
      <c r="A5" s="47" t="s">
        <v>2</v>
      </c>
      <c r="B5" s="47"/>
      <c r="C5" s="47"/>
      <c r="D5" s="47"/>
      <c r="E5" s="47"/>
      <c r="F5" s="47"/>
    </row>
    <row r="6" spans="1:12" ht="12" hidden="1" customHeight="1" x14ac:dyDescent="0.25">
      <c r="A6" s="2"/>
      <c r="B6" s="3"/>
      <c r="C6" s="3"/>
      <c r="D6" s="3"/>
      <c r="E6" s="3"/>
      <c r="F6" s="3"/>
    </row>
    <row r="7" spans="1:12" ht="12" hidden="1" customHeight="1" x14ac:dyDescent="0.25">
      <c r="A7" s="2"/>
      <c r="B7" s="3"/>
      <c r="C7" s="3"/>
      <c r="D7" s="3"/>
      <c r="E7" s="4"/>
      <c r="F7" s="4"/>
    </row>
    <row r="8" spans="1:12" ht="30" customHeight="1" x14ac:dyDescent="0.2">
      <c r="A8" s="48" t="s">
        <v>3</v>
      </c>
      <c r="B8" s="50" t="s">
        <v>4</v>
      </c>
      <c r="C8" s="51"/>
      <c r="D8" s="52"/>
      <c r="E8" s="53" t="s">
        <v>64</v>
      </c>
      <c r="F8" s="54"/>
      <c r="G8" s="54"/>
      <c r="H8" s="54"/>
      <c r="I8" s="54"/>
      <c r="J8" s="54"/>
      <c r="K8" s="54"/>
      <c r="L8" s="55"/>
    </row>
    <row r="9" spans="1:12" ht="55.5" customHeight="1" x14ac:dyDescent="0.2">
      <c r="A9" s="49"/>
      <c r="B9" s="5" t="s">
        <v>6</v>
      </c>
      <c r="C9" s="5" t="s">
        <v>7</v>
      </c>
      <c r="D9" s="5" t="s">
        <v>8</v>
      </c>
      <c r="E9" s="6" t="s">
        <v>9</v>
      </c>
      <c r="F9" s="6" t="s">
        <v>10</v>
      </c>
      <c r="G9" s="7" t="s">
        <v>11</v>
      </c>
      <c r="H9" s="7" t="s">
        <v>10</v>
      </c>
      <c r="I9" s="7" t="s">
        <v>12</v>
      </c>
      <c r="J9" s="7" t="s">
        <v>10</v>
      </c>
      <c r="K9" s="7" t="s">
        <v>13</v>
      </c>
      <c r="L9" s="7" t="s">
        <v>10</v>
      </c>
    </row>
    <row r="10" spans="1:12" ht="24.75" customHeight="1" x14ac:dyDescent="0.2">
      <c r="A10" s="8" t="s">
        <v>14</v>
      </c>
      <c r="B10" s="9">
        <f>SUM(B11+B22+B35+B42)</f>
        <v>350574000000</v>
      </c>
      <c r="C10" s="9">
        <f>SUM(C11+C22+C35+C42)</f>
        <v>0</v>
      </c>
      <c r="D10" s="9">
        <f>SUM(D11+D22+D35+D42)</f>
        <v>350574000000</v>
      </c>
      <c r="E10" s="9">
        <f>SUM(E11+E22+E35+E42)</f>
        <v>35714193857</v>
      </c>
      <c r="F10" s="10">
        <f t="shared" ref="F10:F17" si="0">SUM(E10/D10)</f>
        <v>0.10187348136769983</v>
      </c>
      <c r="G10" s="9">
        <f>SUM(G11+G22+G35+G42)</f>
        <v>45777397430</v>
      </c>
      <c r="H10" s="10">
        <f t="shared" ref="H10:H17" si="1">SUM(G10/D10)</f>
        <v>0.13057841548432</v>
      </c>
      <c r="I10" s="9">
        <v>50111963938</v>
      </c>
      <c r="J10" s="10">
        <v>0.14294261393600211</v>
      </c>
      <c r="K10" s="9">
        <v>60880532761</v>
      </c>
      <c r="L10" s="10">
        <v>0.17365957760986267</v>
      </c>
    </row>
    <row r="11" spans="1:12" ht="35.25" customHeight="1" x14ac:dyDescent="0.2">
      <c r="A11" s="11" t="s">
        <v>15</v>
      </c>
      <c r="B11" s="12">
        <f>SUM(B12:B21)</f>
        <v>216491000000</v>
      </c>
      <c r="C11" s="12">
        <f>SUM(C12:C21)</f>
        <v>0</v>
      </c>
      <c r="D11" s="12">
        <f>SUM(D12:D21)</f>
        <v>216491000000</v>
      </c>
      <c r="E11" s="12">
        <f>SUM(E12:E21)</f>
        <v>5352033611</v>
      </c>
      <c r="F11" s="13">
        <f t="shared" si="0"/>
        <v>2.472173721309431E-2</v>
      </c>
      <c r="G11" s="12">
        <f>SUM(G12:G21)</f>
        <v>12650535818</v>
      </c>
      <c r="H11" s="13">
        <f t="shared" si="1"/>
        <v>5.8434465257216232E-2</v>
      </c>
      <c r="I11" s="12">
        <v>14346243068</v>
      </c>
      <c r="J11" s="13">
        <v>6.6267156916453795E-2</v>
      </c>
      <c r="K11" s="12">
        <v>22795321902</v>
      </c>
      <c r="L11" s="13">
        <v>0.10529454758858336</v>
      </c>
    </row>
    <row r="12" spans="1:12" x14ac:dyDescent="0.2">
      <c r="A12" s="14" t="s">
        <v>16</v>
      </c>
      <c r="B12" s="15">
        <f>'[1]x programas presup'!B13</f>
        <v>141509000000</v>
      </c>
      <c r="C12" s="15"/>
      <c r="D12" s="15">
        <f t="shared" ref="D12:D20" si="2">SUM(B12:C12)</f>
        <v>141509000000</v>
      </c>
      <c r="E12" s="15">
        <f>'[1]x programas presup'!G13</f>
        <v>0</v>
      </c>
      <c r="F12" s="16">
        <f t="shared" si="0"/>
        <v>0</v>
      </c>
      <c r="G12" s="15">
        <f>'[2]x programas presup'!G13</f>
        <v>0</v>
      </c>
      <c r="H12" s="16">
        <f t="shared" si="1"/>
        <v>0</v>
      </c>
      <c r="I12" s="15">
        <v>0</v>
      </c>
      <c r="J12" s="16">
        <v>0</v>
      </c>
      <c r="K12" s="15">
        <v>1406017032</v>
      </c>
      <c r="L12" s="16">
        <v>9.9358841628447662E-3</v>
      </c>
    </row>
    <row r="13" spans="1:12" x14ac:dyDescent="0.2">
      <c r="A13" s="14" t="s">
        <v>17</v>
      </c>
      <c r="B13" s="17">
        <f>'[1]x programas presup'!B20</f>
        <v>36197000000</v>
      </c>
      <c r="C13" s="17">
        <f>'[1]x programas presup'!C20</f>
        <v>0</v>
      </c>
      <c r="D13" s="15">
        <f t="shared" si="2"/>
        <v>36197000000</v>
      </c>
      <c r="E13" s="17">
        <f>'[1]x programas presup'!G20</f>
        <v>2124857148</v>
      </c>
      <c r="F13" s="18">
        <f t="shared" si="0"/>
        <v>5.8702576125093241E-2</v>
      </c>
      <c r="G13" s="17">
        <f>'[2]x programas presup'!G20</f>
        <v>2503685213</v>
      </c>
      <c r="H13" s="18">
        <f t="shared" si="1"/>
        <v>6.9168307124899853E-2</v>
      </c>
      <c r="I13" s="17">
        <v>3700996791</v>
      </c>
      <c r="J13" s="18">
        <v>0.10224595383595325</v>
      </c>
      <c r="K13" s="17">
        <v>10460547888</v>
      </c>
      <c r="L13" s="18">
        <v>0.2889893606652485</v>
      </c>
    </row>
    <row r="14" spans="1:12" x14ac:dyDescent="0.2">
      <c r="A14" s="14" t="s">
        <v>18</v>
      </c>
      <c r="B14" s="17">
        <f>'[1]x programas presup'!B19</f>
        <v>3119000000</v>
      </c>
      <c r="C14" s="17"/>
      <c r="D14" s="15">
        <f t="shared" si="2"/>
        <v>3119000000</v>
      </c>
      <c r="E14" s="17">
        <f>'[1]x programas presup'!G19</f>
        <v>0</v>
      </c>
      <c r="F14" s="18">
        <f t="shared" si="0"/>
        <v>0</v>
      </c>
      <c r="G14" s="17">
        <f>'[2]x programas presup'!G19</f>
        <v>0</v>
      </c>
      <c r="H14" s="18">
        <f t="shared" si="1"/>
        <v>0</v>
      </c>
      <c r="I14" s="17">
        <v>350314935</v>
      </c>
      <c r="J14" s="18">
        <v>0.11231642673933953</v>
      </c>
      <c r="K14" s="17">
        <v>390506472</v>
      </c>
      <c r="L14" s="18">
        <v>0.12520245976274447</v>
      </c>
    </row>
    <row r="15" spans="1:12" x14ac:dyDescent="0.2">
      <c r="A15" s="14" t="s">
        <v>19</v>
      </c>
      <c r="B15" s="17">
        <f>'[1]x programas presup'!B21</f>
        <v>7382000000</v>
      </c>
      <c r="C15" s="17"/>
      <c r="D15" s="15">
        <f t="shared" si="2"/>
        <v>7382000000</v>
      </c>
      <c r="E15" s="17">
        <f>'[1]x programas presup'!G21</f>
        <v>3227176463</v>
      </c>
      <c r="F15" s="18">
        <f t="shared" si="0"/>
        <v>0.43716830980764021</v>
      </c>
      <c r="G15" s="17">
        <f>'[2]x programas presup'!G21</f>
        <v>3318507000</v>
      </c>
      <c r="H15" s="18">
        <f t="shared" si="1"/>
        <v>0.44954036846383094</v>
      </c>
      <c r="I15" s="17">
        <v>3407611263</v>
      </c>
      <c r="J15" s="18">
        <v>0.46161084570577077</v>
      </c>
      <c r="K15" s="17">
        <v>3630822319</v>
      </c>
      <c r="L15" s="18">
        <v>0.49184805188295855</v>
      </c>
    </row>
    <row r="16" spans="1:12" x14ac:dyDescent="0.2">
      <c r="A16" s="14" t="s">
        <v>20</v>
      </c>
      <c r="B16" s="17">
        <f>'[1]x programas presup'!B50</f>
        <v>2267000000</v>
      </c>
      <c r="C16" s="17"/>
      <c r="D16" s="15">
        <f t="shared" si="2"/>
        <v>2267000000</v>
      </c>
      <c r="E16" s="17">
        <f>'[1]x programas presup'!G50</f>
        <v>0</v>
      </c>
      <c r="F16" s="18">
        <f t="shared" si="0"/>
        <v>0</v>
      </c>
      <c r="G16" s="17">
        <f>'[2]x programas presup'!G50</f>
        <v>109346391</v>
      </c>
      <c r="H16" s="18">
        <f t="shared" si="1"/>
        <v>4.8233961623290696E-2</v>
      </c>
      <c r="I16" s="17">
        <v>168322865</v>
      </c>
      <c r="J16" s="18">
        <v>7.4249168504631674E-2</v>
      </c>
      <c r="K16" s="17">
        <v>188430977</v>
      </c>
      <c r="L16" s="18">
        <v>8.3119089986766648E-2</v>
      </c>
    </row>
    <row r="17" spans="1:12" x14ac:dyDescent="0.2">
      <c r="A17" s="14" t="s">
        <v>21</v>
      </c>
      <c r="B17" s="17">
        <f>'[1]x programas presup'!B17</f>
        <v>5757000000</v>
      </c>
      <c r="C17" s="17"/>
      <c r="D17" s="15">
        <f t="shared" si="2"/>
        <v>5757000000</v>
      </c>
      <c r="E17" s="17">
        <f>'[1]x programas presup'!G17</f>
        <v>0</v>
      </c>
      <c r="F17" s="18">
        <f t="shared" si="0"/>
        <v>0</v>
      </c>
      <c r="G17" s="17">
        <f>'[2]x programas presup'!G17</f>
        <v>0</v>
      </c>
      <c r="H17" s="18">
        <f t="shared" si="1"/>
        <v>0</v>
      </c>
      <c r="I17" s="17">
        <v>0</v>
      </c>
      <c r="J17" s="18">
        <v>0</v>
      </c>
      <c r="K17" s="17">
        <v>0</v>
      </c>
      <c r="L17" s="18">
        <v>0</v>
      </c>
    </row>
    <row r="18" spans="1:12" x14ac:dyDescent="0.2">
      <c r="A18" s="14" t="s">
        <v>22</v>
      </c>
      <c r="B18" s="15">
        <f>'[1]x programas presup'!B14</f>
        <v>12000000000</v>
      </c>
      <c r="C18" s="15"/>
      <c r="D18" s="15">
        <f t="shared" si="2"/>
        <v>12000000000</v>
      </c>
      <c r="E18" s="15">
        <f>'[1]x programas presup'!G14</f>
        <v>0</v>
      </c>
      <c r="F18" s="16"/>
      <c r="G18" s="15">
        <f>'[2]x programas presup'!G14</f>
        <v>6458997214</v>
      </c>
      <c r="H18" s="16"/>
      <c r="I18" s="15">
        <v>6458997214</v>
      </c>
      <c r="J18" s="16"/>
      <c r="K18" s="15">
        <v>6458997214</v>
      </c>
      <c r="L18" s="16"/>
    </row>
    <row r="19" spans="1:12" ht="25.5" customHeight="1" x14ac:dyDescent="0.2">
      <c r="A19" s="14" t="s">
        <v>23</v>
      </c>
      <c r="B19" s="17"/>
      <c r="C19" s="17"/>
      <c r="D19" s="15"/>
      <c r="E19" s="17">
        <f>'[1]x programas presup'!G15</f>
        <v>0</v>
      </c>
      <c r="F19" s="18"/>
      <c r="G19" s="17">
        <f>'[2]x programas presup'!G15</f>
        <v>0</v>
      </c>
      <c r="H19" s="18"/>
      <c r="I19" s="17"/>
      <c r="J19" s="18"/>
      <c r="K19" s="17"/>
      <c r="L19" s="18"/>
    </row>
    <row r="20" spans="1:12" x14ac:dyDescent="0.2">
      <c r="A20" s="14" t="s">
        <v>24</v>
      </c>
      <c r="B20" s="17">
        <f>'[1]x programas presup'!B12</f>
        <v>260000000</v>
      </c>
      <c r="C20" s="17"/>
      <c r="D20" s="15">
        <f t="shared" si="2"/>
        <v>260000000</v>
      </c>
      <c r="E20" s="17">
        <f>'[1]x programas presup'!G12</f>
        <v>0</v>
      </c>
      <c r="F20" s="18">
        <f>SUM(E20/D20)</f>
        <v>0</v>
      </c>
      <c r="G20" s="17">
        <f>'[2]x programas presup'!G12</f>
        <v>260000000</v>
      </c>
      <c r="H20" s="18">
        <f>SUM(G20/D20)</f>
        <v>1</v>
      </c>
      <c r="I20" s="17">
        <v>260000000</v>
      </c>
      <c r="J20" s="18">
        <v>1</v>
      </c>
      <c r="K20" s="17">
        <v>260000000</v>
      </c>
      <c r="L20" s="18">
        <v>1</v>
      </c>
    </row>
    <row r="21" spans="1:12" ht="25.5" customHeight="1" x14ac:dyDescent="0.2">
      <c r="A21" s="19" t="s">
        <v>25</v>
      </c>
      <c r="B21" s="17">
        <f>'[1]x programas presup'!B22</f>
        <v>8000000000</v>
      </c>
      <c r="C21" s="17"/>
      <c r="D21" s="15">
        <f>SUM(B21:C21)</f>
        <v>8000000000</v>
      </c>
      <c r="E21" s="17"/>
      <c r="F21" s="18"/>
      <c r="G21" s="17"/>
      <c r="H21" s="18"/>
      <c r="I21" s="17"/>
      <c r="J21" s="18"/>
      <c r="K21" s="17"/>
      <c r="L21" s="18"/>
    </row>
    <row r="22" spans="1:12" ht="35.25" customHeight="1" x14ac:dyDescent="0.25">
      <c r="A22" s="20" t="s">
        <v>26</v>
      </c>
      <c r="B22" s="21">
        <f>SUM(B23:B34)</f>
        <v>64889000000</v>
      </c>
      <c r="C22" s="21">
        <f>SUM(C23:C34)</f>
        <v>0</v>
      </c>
      <c r="D22" s="21">
        <f>SUM(D23:D34)</f>
        <v>64889000000</v>
      </c>
      <c r="E22" s="21">
        <f>SUM(E23:E34)</f>
        <v>2166910140</v>
      </c>
      <c r="F22" s="22">
        <f t="shared" ref="F22:F29" si="3">SUM(E22/D22)</f>
        <v>3.3394105934750111E-2</v>
      </c>
      <c r="G22" s="21">
        <f>SUM(G23:G34)</f>
        <v>3148008786</v>
      </c>
      <c r="H22" s="22">
        <f t="shared" ref="H22:H29" si="4">SUM(G22/D22)</f>
        <v>4.8513750959330547E-2</v>
      </c>
      <c r="I22" s="21">
        <v>4550800133</v>
      </c>
      <c r="J22" s="22">
        <v>7.0132073741312084E-2</v>
      </c>
      <c r="K22" s="21">
        <v>5368422852</v>
      </c>
      <c r="L22" s="22">
        <v>8.2732402286982379E-2</v>
      </c>
    </row>
    <row r="23" spans="1:12" ht="15" customHeight="1" x14ac:dyDescent="0.2">
      <c r="A23" s="14" t="s">
        <v>27</v>
      </c>
      <c r="B23" s="17">
        <f>'[1]x programas presup'!B40</f>
        <v>21053000000</v>
      </c>
      <c r="C23" s="17"/>
      <c r="D23" s="15">
        <f>SUM(B23:C23)</f>
        <v>21053000000</v>
      </c>
      <c r="E23" s="17">
        <f>'[1]x programas presup'!G40</f>
        <v>0</v>
      </c>
      <c r="F23" s="18">
        <f t="shared" si="3"/>
        <v>0</v>
      </c>
      <c r="G23" s="17">
        <f>'[2]x programas presup'!G40</f>
        <v>0</v>
      </c>
      <c r="H23" s="18">
        <f t="shared" si="4"/>
        <v>0</v>
      </c>
      <c r="I23" s="17">
        <v>0</v>
      </c>
      <c r="J23" s="18">
        <v>0</v>
      </c>
      <c r="K23" s="17">
        <v>0</v>
      </c>
      <c r="L23" s="18">
        <v>0</v>
      </c>
    </row>
    <row r="24" spans="1:12" ht="15" customHeight="1" x14ac:dyDescent="0.2">
      <c r="A24" s="14" t="s">
        <v>28</v>
      </c>
      <c r="B24" s="17">
        <f>'[1]x programas presup'!B27</f>
        <v>9410000000</v>
      </c>
      <c r="C24" s="17"/>
      <c r="D24" s="15">
        <f>SUM(B24:C24)</f>
        <v>9410000000</v>
      </c>
      <c r="E24" s="17">
        <f>'[1]x programas presup'!G27</f>
        <v>2166910140</v>
      </c>
      <c r="F24" s="18">
        <f t="shared" si="3"/>
        <v>0.23027737938363443</v>
      </c>
      <c r="G24" s="17">
        <f>'[2]x programas presup'!G27</f>
        <v>2166910140</v>
      </c>
      <c r="H24" s="18">
        <f t="shared" si="4"/>
        <v>0.23027737938363443</v>
      </c>
      <c r="I24" s="17">
        <v>2195905017</v>
      </c>
      <c r="J24" s="18">
        <v>0.23335866280552603</v>
      </c>
      <c r="K24" s="17">
        <v>2195905017</v>
      </c>
      <c r="L24" s="18">
        <v>0.23335866280552603</v>
      </c>
    </row>
    <row r="25" spans="1:12" ht="15" customHeight="1" x14ac:dyDescent="0.2">
      <c r="A25" s="14" t="s">
        <v>29</v>
      </c>
      <c r="B25" s="17">
        <f>'[1]x programas presup'!B42</f>
        <v>3434000000</v>
      </c>
      <c r="C25" s="17"/>
      <c r="D25" s="15">
        <f>SUM(B25:C25)</f>
        <v>3434000000</v>
      </c>
      <c r="E25" s="17">
        <f>'[1]x programas presup'!G42</f>
        <v>0</v>
      </c>
      <c r="F25" s="18">
        <f t="shared" si="3"/>
        <v>0</v>
      </c>
      <c r="G25" s="17">
        <f>'[2]x programas presup'!G42</f>
        <v>0</v>
      </c>
      <c r="H25" s="18">
        <f t="shared" si="4"/>
        <v>0</v>
      </c>
      <c r="I25" s="17">
        <v>0</v>
      </c>
      <c r="J25" s="18">
        <v>0</v>
      </c>
      <c r="K25" s="17">
        <v>0</v>
      </c>
      <c r="L25" s="18">
        <v>0</v>
      </c>
    </row>
    <row r="26" spans="1:12" ht="15" customHeight="1" x14ac:dyDescent="0.2">
      <c r="A26" s="14" t="s">
        <v>30</v>
      </c>
      <c r="B26" s="17">
        <f>'[1]x programas presup'!B33</f>
        <v>2000000000</v>
      </c>
      <c r="C26" s="17"/>
      <c r="D26" s="15">
        <f>SUM(B26:C26)</f>
        <v>2000000000</v>
      </c>
      <c r="E26" s="17">
        <f>'[1]x programas presup'!G33</f>
        <v>0</v>
      </c>
      <c r="F26" s="18">
        <f t="shared" si="3"/>
        <v>0</v>
      </c>
      <c r="G26" s="17">
        <f>'[2]x programas presup'!G33</f>
        <v>0</v>
      </c>
      <c r="H26" s="18">
        <f t="shared" si="4"/>
        <v>0</v>
      </c>
      <c r="I26" s="17">
        <v>0</v>
      </c>
      <c r="J26" s="18">
        <v>0</v>
      </c>
      <c r="K26" s="17">
        <v>17051727</v>
      </c>
      <c r="L26" s="18">
        <v>8.5258634999999996E-3</v>
      </c>
    </row>
    <row r="27" spans="1:12" ht="15" customHeight="1" x14ac:dyDescent="0.2">
      <c r="A27" s="14" t="s">
        <v>31</v>
      </c>
      <c r="B27" s="17">
        <f>'[1]x programas presup'!B37</f>
        <v>4800000000</v>
      </c>
      <c r="C27" s="17"/>
      <c r="D27" s="15">
        <f>SUM(B27:C27)</f>
        <v>4800000000</v>
      </c>
      <c r="E27" s="17">
        <f>'[1]x programas presup'!G37</f>
        <v>0</v>
      </c>
      <c r="F27" s="18">
        <f t="shared" si="3"/>
        <v>0</v>
      </c>
      <c r="G27" s="17">
        <f>'[2]x programas presup'!G37</f>
        <v>0</v>
      </c>
      <c r="H27" s="18">
        <f t="shared" si="4"/>
        <v>0</v>
      </c>
      <c r="I27" s="17">
        <v>179957633</v>
      </c>
      <c r="J27" s="18">
        <v>3.7491173541666666E-2</v>
      </c>
      <c r="K27" s="17">
        <v>179957633</v>
      </c>
      <c r="L27" s="18">
        <v>3.7491173541666666E-2</v>
      </c>
    </row>
    <row r="28" spans="1:12" ht="15" customHeight="1" x14ac:dyDescent="0.2">
      <c r="A28" s="14" t="s">
        <v>32</v>
      </c>
      <c r="B28" s="17">
        <f>'[1]x programas presup'!B36</f>
        <v>5000000000</v>
      </c>
      <c r="C28" s="17"/>
      <c r="D28" s="15">
        <f t="shared" ref="D28:D33" si="5">SUM(B28:C28)</f>
        <v>5000000000</v>
      </c>
      <c r="E28" s="17">
        <f>'[1]x programas presup'!G36</f>
        <v>0</v>
      </c>
      <c r="F28" s="18">
        <f t="shared" si="3"/>
        <v>0</v>
      </c>
      <c r="G28" s="17">
        <f>'[2]x programas presup'!G36</f>
        <v>0</v>
      </c>
      <c r="H28" s="18">
        <f t="shared" si="4"/>
        <v>0</v>
      </c>
      <c r="I28" s="17">
        <v>247699852</v>
      </c>
      <c r="J28" s="18">
        <v>4.9539970400000001E-2</v>
      </c>
      <c r="K28" s="17">
        <v>291299556</v>
      </c>
      <c r="L28" s="18">
        <v>5.82599112E-2</v>
      </c>
    </row>
    <row r="29" spans="1:12" ht="15" customHeight="1" x14ac:dyDescent="0.2">
      <c r="A29" s="14" t="s">
        <v>33</v>
      </c>
      <c r="B29" s="17">
        <f>'[1]x programas presup'!B43</f>
        <v>4200000000</v>
      </c>
      <c r="C29" s="17"/>
      <c r="D29" s="15">
        <f t="shared" si="5"/>
        <v>4200000000</v>
      </c>
      <c r="E29" s="17">
        <f>'[1]x programas presup'!G43</f>
        <v>0</v>
      </c>
      <c r="F29" s="18">
        <f t="shared" si="3"/>
        <v>0</v>
      </c>
      <c r="G29" s="17">
        <f>'[2]x programas presup'!G43</f>
        <v>0</v>
      </c>
      <c r="H29" s="18">
        <f t="shared" si="4"/>
        <v>0</v>
      </c>
      <c r="I29" s="17">
        <v>0</v>
      </c>
      <c r="J29" s="18">
        <v>0</v>
      </c>
      <c r="K29" s="17">
        <v>0</v>
      </c>
      <c r="L29" s="18">
        <v>0</v>
      </c>
    </row>
    <row r="30" spans="1:12" ht="14.25" customHeight="1" x14ac:dyDescent="0.2">
      <c r="A30" s="23" t="s">
        <v>34</v>
      </c>
      <c r="B30" s="17">
        <f>'[1]x programas presup'!B46</f>
        <v>500000000</v>
      </c>
      <c r="C30" s="17"/>
      <c r="D30" s="15">
        <f>SUM(B30:C30)</f>
        <v>500000000</v>
      </c>
      <c r="E30" s="17">
        <f>'[1]x programas presup'!G46</f>
        <v>0</v>
      </c>
      <c r="F30" s="18"/>
      <c r="G30" s="17">
        <f>'[2]x programas presup'!G46</f>
        <v>0</v>
      </c>
      <c r="H30" s="18"/>
      <c r="I30" s="17">
        <v>0</v>
      </c>
      <c r="J30" s="18"/>
      <c r="K30" s="17">
        <v>0</v>
      </c>
      <c r="L30" s="18"/>
    </row>
    <row r="31" spans="1:12" ht="14.25" customHeight="1" x14ac:dyDescent="0.2">
      <c r="A31" s="14" t="s">
        <v>35</v>
      </c>
      <c r="B31" s="17">
        <f>'[1]x programas presup'!B44</f>
        <v>2500000000</v>
      </c>
      <c r="C31" s="17"/>
      <c r="D31" s="15">
        <f>SUM(B31:C31)</f>
        <v>2500000000</v>
      </c>
      <c r="E31" s="17">
        <f>'[1]x programas presup'!G44</f>
        <v>0</v>
      </c>
      <c r="F31" s="18">
        <f t="shared" ref="F31:F48" si="6">SUM(E31/D31)</f>
        <v>0</v>
      </c>
      <c r="G31" s="17">
        <f>'[2]x programas presup'!G44</f>
        <v>0</v>
      </c>
      <c r="H31" s="18">
        <f t="shared" ref="H31:H48" si="7">SUM(G31/D31)</f>
        <v>0</v>
      </c>
      <c r="I31" s="17">
        <v>0</v>
      </c>
      <c r="J31" s="18">
        <v>0</v>
      </c>
      <c r="K31" s="17">
        <v>0</v>
      </c>
      <c r="L31" s="18">
        <v>0</v>
      </c>
    </row>
    <row r="32" spans="1:12" ht="14.25" customHeight="1" x14ac:dyDescent="0.2">
      <c r="A32" s="14" t="s">
        <v>36</v>
      </c>
      <c r="B32" s="17">
        <f>'[1]x programas presup'!B38</f>
        <v>1700000000</v>
      </c>
      <c r="C32" s="17"/>
      <c r="D32" s="15">
        <f t="shared" si="5"/>
        <v>1700000000</v>
      </c>
      <c r="E32" s="17">
        <f>'[1]x programas presup'!G38</f>
        <v>0</v>
      </c>
      <c r="F32" s="18">
        <f t="shared" si="6"/>
        <v>0</v>
      </c>
      <c r="G32" s="17">
        <f>'[2]x programas presup'!G38</f>
        <v>50112267</v>
      </c>
      <c r="H32" s="18">
        <f t="shared" si="7"/>
        <v>2.9477804117647059E-2</v>
      </c>
      <c r="I32" s="17">
        <v>194418799</v>
      </c>
      <c r="J32" s="18">
        <v>0.1143639994117647</v>
      </c>
      <c r="K32" s="17">
        <v>213878768</v>
      </c>
      <c r="L32" s="18">
        <v>0.12581104000000001</v>
      </c>
    </row>
    <row r="33" spans="1:12" ht="14.25" customHeight="1" x14ac:dyDescent="0.2">
      <c r="A33" s="14" t="s">
        <v>37</v>
      </c>
      <c r="B33" s="17">
        <f>'[1]x programas presup'!B41</f>
        <v>9092000000</v>
      </c>
      <c r="C33" s="17"/>
      <c r="D33" s="15">
        <f t="shared" si="5"/>
        <v>9092000000</v>
      </c>
      <c r="E33" s="17">
        <f>'[1]x programas presup'!G41</f>
        <v>0</v>
      </c>
      <c r="F33" s="18">
        <f t="shared" si="6"/>
        <v>0</v>
      </c>
      <c r="G33" s="17">
        <f>'[2]x programas presup'!G41</f>
        <v>799781367</v>
      </c>
      <c r="H33" s="18">
        <f t="shared" si="7"/>
        <v>8.7965394522657281E-2</v>
      </c>
      <c r="I33" s="17">
        <v>1318464179</v>
      </c>
      <c r="J33" s="18">
        <v>0.14501365805103389</v>
      </c>
      <c r="K33" s="17">
        <v>1997548578</v>
      </c>
      <c r="L33" s="18">
        <v>0.21970397910250769</v>
      </c>
    </row>
    <row r="34" spans="1:12" ht="14.25" customHeight="1" x14ac:dyDescent="0.2">
      <c r="A34" s="14" t="s">
        <v>38</v>
      </c>
      <c r="B34" s="17">
        <f>'[1]x programas presup'!B54</f>
        <v>1200000000</v>
      </c>
      <c r="C34" s="17"/>
      <c r="D34" s="15">
        <f>SUM(B34:C34)</f>
        <v>1200000000</v>
      </c>
      <c r="E34" s="17">
        <f>'[1]x programas presup'!G54</f>
        <v>0</v>
      </c>
      <c r="F34" s="18">
        <f t="shared" si="6"/>
        <v>0</v>
      </c>
      <c r="G34" s="17">
        <f>'[2]x programas presup'!G54</f>
        <v>131205012</v>
      </c>
      <c r="H34" s="18">
        <f t="shared" si="7"/>
        <v>0.10933751</v>
      </c>
      <c r="I34" s="17">
        <v>414354653</v>
      </c>
      <c r="J34" s="18">
        <v>0.34529554416666669</v>
      </c>
      <c r="K34" s="17">
        <v>472781573</v>
      </c>
      <c r="L34" s="18">
        <v>0.39398464416666668</v>
      </c>
    </row>
    <row r="35" spans="1:12" ht="35.25" customHeight="1" x14ac:dyDescent="0.25">
      <c r="A35" s="20" t="s">
        <v>39</v>
      </c>
      <c r="B35" s="21">
        <f>SUM(B36:B41)</f>
        <v>44252000000</v>
      </c>
      <c r="C35" s="21">
        <f>SUM(C36:C41)</f>
        <v>0</v>
      </c>
      <c r="D35" s="21">
        <f>SUM(D36:D41)</f>
        <v>44252000000</v>
      </c>
      <c r="E35" s="21">
        <f>SUM(E36:E41)</f>
        <v>25837256289</v>
      </c>
      <c r="F35" s="22">
        <f t="shared" si="6"/>
        <v>0.58386640804935375</v>
      </c>
      <c r="G35" s="21">
        <f>SUM(G36:G41)</f>
        <v>26848972392</v>
      </c>
      <c r="H35" s="22">
        <f t="shared" si="7"/>
        <v>0.60672901545692848</v>
      </c>
      <c r="I35" s="21">
        <v>27374162959</v>
      </c>
      <c r="J35" s="22">
        <v>0.61859719242068156</v>
      </c>
      <c r="K35" s="21">
        <v>27870160510</v>
      </c>
      <c r="L35" s="22">
        <v>0.62980567002621346</v>
      </c>
    </row>
    <row r="36" spans="1:12" ht="14.25" customHeight="1" x14ac:dyDescent="0.2">
      <c r="A36" s="14" t="s">
        <v>40</v>
      </c>
      <c r="B36" s="17">
        <f>'[1]x programas presup'!B29</f>
        <v>29758000000</v>
      </c>
      <c r="C36" s="17"/>
      <c r="D36" s="15">
        <f t="shared" ref="D36:D41" si="8">SUM(B36:C36)</f>
        <v>29758000000</v>
      </c>
      <c r="E36" s="17">
        <f>'[1]x programas presup'!G29</f>
        <v>23302656159</v>
      </c>
      <c r="F36" s="18">
        <f t="shared" si="6"/>
        <v>0.78307198598696148</v>
      </c>
      <c r="G36" s="17">
        <f>'[2]x programas presup'!G29</f>
        <v>24280893428</v>
      </c>
      <c r="H36" s="18">
        <f t="shared" si="7"/>
        <v>0.81594507117413806</v>
      </c>
      <c r="I36" s="17">
        <v>24383357732</v>
      </c>
      <c r="J36" s="18">
        <v>0.81938832354324886</v>
      </c>
      <c r="K36" s="17">
        <v>24383357732</v>
      </c>
      <c r="L36" s="18">
        <v>0.81938832354324886</v>
      </c>
    </row>
    <row r="37" spans="1:12" ht="14.25" customHeight="1" x14ac:dyDescent="0.2">
      <c r="A37" s="14" t="s">
        <v>41</v>
      </c>
      <c r="B37" s="17">
        <f>'[1]x programas presup'!B39</f>
        <v>2029000000</v>
      </c>
      <c r="C37" s="17"/>
      <c r="D37" s="15">
        <f t="shared" si="8"/>
        <v>2029000000</v>
      </c>
      <c r="E37" s="17">
        <f>'[1]x programas presup'!G39</f>
        <v>0</v>
      </c>
      <c r="F37" s="18">
        <f t="shared" si="6"/>
        <v>0</v>
      </c>
      <c r="G37" s="17">
        <f>'[2]x programas presup'!G39</f>
        <v>0</v>
      </c>
      <c r="H37" s="18">
        <f t="shared" si="7"/>
        <v>0</v>
      </c>
      <c r="I37" s="17">
        <v>0</v>
      </c>
      <c r="J37" s="18">
        <v>0</v>
      </c>
      <c r="K37" s="17">
        <v>0</v>
      </c>
      <c r="L37" s="18">
        <v>0</v>
      </c>
    </row>
    <row r="38" spans="1:12" ht="14.25" customHeight="1" x14ac:dyDescent="0.2">
      <c r="A38" s="14" t="s">
        <v>42</v>
      </c>
      <c r="B38" s="17">
        <f>'[1]x programas presup'!B28</f>
        <v>2965000000</v>
      </c>
      <c r="C38" s="17"/>
      <c r="D38" s="15">
        <f t="shared" si="8"/>
        <v>2965000000</v>
      </c>
      <c r="E38" s="17">
        <f>'[1]x programas presup'!G28</f>
        <v>1290421529</v>
      </c>
      <c r="F38" s="18">
        <f t="shared" si="6"/>
        <v>0.43521805362563237</v>
      </c>
      <c r="G38" s="17">
        <f>'[2]x programas presup'!G28</f>
        <v>1323900363</v>
      </c>
      <c r="H38" s="18">
        <f t="shared" si="7"/>
        <v>0.44650939730185496</v>
      </c>
      <c r="I38" s="17">
        <v>1685210267</v>
      </c>
      <c r="J38" s="18">
        <v>0.56836771231028671</v>
      </c>
      <c r="K38" s="17">
        <v>1689704924</v>
      </c>
      <c r="L38" s="18">
        <v>0.56988361686340638</v>
      </c>
    </row>
    <row r="39" spans="1:12" ht="14.25" customHeight="1" x14ac:dyDescent="0.2">
      <c r="A39" s="14" t="s">
        <v>43</v>
      </c>
      <c r="B39" s="17">
        <f>'[1]x programas presup'!B34</f>
        <v>3300000000</v>
      </c>
      <c r="C39" s="17"/>
      <c r="D39" s="15">
        <f t="shared" si="8"/>
        <v>3300000000</v>
      </c>
      <c r="E39" s="17">
        <f>'[1]x programas presup'!G34</f>
        <v>1244178601</v>
      </c>
      <c r="F39" s="18">
        <f t="shared" si="6"/>
        <v>0.37702381848484851</v>
      </c>
      <c r="G39" s="17">
        <f>'[2]x programas presup'!G34</f>
        <v>1244178601</v>
      </c>
      <c r="H39" s="18">
        <f t="shared" si="7"/>
        <v>0.37702381848484851</v>
      </c>
      <c r="I39" s="17">
        <v>1244178601</v>
      </c>
      <c r="J39" s="18">
        <v>0.37702381848484851</v>
      </c>
      <c r="K39" s="17">
        <v>1244178601</v>
      </c>
      <c r="L39" s="18">
        <v>0.37702381848484851</v>
      </c>
    </row>
    <row r="40" spans="1:12" ht="14.25" customHeight="1" x14ac:dyDescent="0.2">
      <c r="A40" s="14" t="s">
        <v>44</v>
      </c>
      <c r="B40" s="24">
        <f>'[1]x programas presup'!B35</f>
        <v>4000000000</v>
      </c>
      <c r="C40" s="24"/>
      <c r="D40" s="15">
        <f t="shared" si="8"/>
        <v>4000000000</v>
      </c>
      <c r="E40" s="24">
        <f>'[1]x programas presup'!G35</f>
        <v>0</v>
      </c>
      <c r="F40" s="25">
        <f t="shared" si="6"/>
        <v>0</v>
      </c>
      <c r="G40" s="24">
        <f>'[2]x programas presup'!G35</f>
        <v>0</v>
      </c>
      <c r="H40" s="25">
        <f t="shared" si="7"/>
        <v>0</v>
      </c>
      <c r="I40" s="24">
        <v>61416359</v>
      </c>
      <c r="J40" s="25">
        <v>1.5354089749999999E-2</v>
      </c>
      <c r="K40" s="24">
        <v>61416359</v>
      </c>
      <c r="L40" s="25">
        <v>1.5354089749999999E-2</v>
      </c>
    </row>
    <row r="41" spans="1:12" ht="14.25" customHeight="1" x14ac:dyDescent="0.2">
      <c r="A41" s="14" t="s">
        <v>45</v>
      </c>
      <c r="B41" s="17">
        <f>'[1]x programas presup'!B45</f>
        <v>2200000000</v>
      </c>
      <c r="C41" s="17"/>
      <c r="D41" s="15">
        <f t="shared" si="8"/>
        <v>2200000000</v>
      </c>
      <c r="E41" s="17">
        <f>'[1]x programas presup'!G45</f>
        <v>0</v>
      </c>
      <c r="F41" s="18">
        <f t="shared" si="6"/>
        <v>0</v>
      </c>
      <c r="G41" s="17">
        <f>'[2]x programas presup'!G45</f>
        <v>0</v>
      </c>
      <c r="H41" s="18">
        <f t="shared" si="7"/>
        <v>0</v>
      </c>
      <c r="I41" s="17">
        <v>0</v>
      </c>
      <c r="J41" s="18">
        <v>0</v>
      </c>
      <c r="K41" s="17">
        <v>491502894</v>
      </c>
      <c r="L41" s="18">
        <v>0.22341040636363638</v>
      </c>
    </row>
    <row r="42" spans="1:12" ht="35.25" customHeight="1" x14ac:dyDescent="0.25">
      <c r="A42" s="20" t="s">
        <v>46</v>
      </c>
      <c r="B42" s="21">
        <f>SUM(B43:B48)</f>
        <v>24942000000</v>
      </c>
      <c r="C42" s="21">
        <f>SUM(C43:C48)</f>
        <v>0</v>
      </c>
      <c r="D42" s="21">
        <f>SUM(D43:D48)</f>
        <v>24942000000</v>
      </c>
      <c r="E42" s="21">
        <f>SUM(E43:E48)</f>
        <v>2357993817</v>
      </c>
      <c r="F42" s="22">
        <f t="shared" si="6"/>
        <v>9.4539083353379835E-2</v>
      </c>
      <c r="G42" s="21">
        <f>SUM(G43:G48)</f>
        <v>3129880434</v>
      </c>
      <c r="H42" s="22">
        <f t="shared" si="7"/>
        <v>0.12548634568198219</v>
      </c>
      <c r="I42" s="21">
        <v>3840757778</v>
      </c>
      <c r="J42" s="22">
        <v>0.15398756226445354</v>
      </c>
      <c r="K42" s="21">
        <v>4846627497</v>
      </c>
      <c r="L42" s="22">
        <v>0.19431591279769064</v>
      </c>
    </row>
    <row r="43" spans="1:12" ht="14.25" customHeight="1" x14ac:dyDescent="0.2">
      <c r="A43" s="14" t="s">
        <v>47</v>
      </c>
      <c r="B43" s="17">
        <f>'[1]x programas presup'!B53</f>
        <v>5228000000</v>
      </c>
      <c r="C43" s="17"/>
      <c r="D43" s="15">
        <f t="shared" ref="D43:D48" si="9">SUM(B43:C43)</f>
        <v>5228000000</v>
      </c>
      <c r="E43" s="17">
        <f>'[1]x programas presup'!G53</f>
        <v>0</v>
      </c>
      <c r="F43" s="18">
        <f t="shared" si="6"/>
        <v>0</v>
      </c>
      <c r="G43" s="17">
        <f>'[2]x programas presup'!G53</f>
        <v>181944000</v>
      </c>
      <c r="H43" s="18">
        <f t="shared" si="7"/>
        <v>3.4801836266258608E-2</v>
      </c>
      <c r="I43" s="17">
        <v>181944000</v>
      </c>
      <c r="J43" s="18">
        <v>5.1732726755757748E-2</v>
      </c>
      <c r="K43" s="17">
        <v>181944000</v>
      </c>
      <c r="L43" s="18">
        <v>5.1732726755757748E-2</v>
      </c>
    </row>
    <row r="44" spans="1:12" ht="14.25" customHeight="1" x14ac:dyDescent="0.2">
      <c r="A44" s="14" t="s">
        <v>48</v>
      </c>
      <c r="B44" s="17">
        <f>'[1]x programas presup'!B52</f>
        <v>3517000000</v>
      </c>
      <c r="C44" s="17"/>
      <c r="D44" s="15">
        <f t="shared" si="9"/>
        <v>3517000000</v>
      </c>
      <c r="E44" s="17">
        <f>'[1]x programas presup'!G52</f>
        <v>17560235</v>
      </c>
      <c r="F44" s="18">
        <f t="shared" si="6"/>
        <v>4.9929584873471709E-3</v>
      </c>
      <c r="G44" s="17">
        <f>'[2]x programas presup'!G52</f>
        <v>534253524</v>
      </c>
      <c r="H44" s="18">
        <f t="shared" si="7"/>
        <v>0.1519060346886551</v>
      </c>
      <c r="I44" s="17">
        <v>1180435034</v>
      </c>
      <c r="J44" s="18">
        <v>0.22579093993879112</v>
      </c>
      <c r="K44" s="17">
        <v>1908834451</v>
      </c>
      <c r="L44" s="18">
        <v>0.36511753079571541</v>
      </c>
    </row>
    <row r="45" spans="1:12" ht="14.25" customHeight="1" x14ac:dyDescent="0.2">
      <c r="A45" s="14" t="s">
        <v>49</v>
      </c>
      <c r="B45" s="17">
        <f>'[1]x programas presup'!B48</f>
        <v>2000000000</v>
      </c>
      <c r="C45" s="17"/>
      <c r="D45" s="15">
        <f t="shared" si="9"/>
        <v>2000000000</v>
      </c>
      <c r="E45" s="17">
        <f>'[1]x programas presup'!G48</f>
        <v>0</v>
      </c>
      <c r="F45" s="18">
        <f t="shared" si="6"/>
        <v>0</v>
      </c>
      <c r="G45" s="17">
        <f>'[2]x programas presup'!G48</f>
        <v>25207928</v>
      </c>
      <c r="H45" s="18">
        <f t="shared" si="7"/>
        <v>1.2603964E-2</v>
      </c>
      <c r="I45" s="17">
        <v>89903762</v>
      </c>
      <c r="J45" s="18">
        <v>4.4951880999999999E-2</v>
      </c>
      <c r="K45" s="17">
        <v>208402818</v>
      </c>
      <c r="L45" s="18">
        <v>0.10420140899999999</v>
      </c>
    </row>
    <row r="46" spans="1:12" ht="14.25" customHeight="1" x14ac:dyDescent="0.2">
      <c r="A46" s="14" t="s">
        <v>50</v>
      </c>
      <c r="B46" s="17">
        <f>'[1]x programas presup'!B24</f>
        <v>1100000000</v>
      </c>
      <c r="C46" s="17"/>
      <c r="D46" s="15">
        <f t="shared" si="9"/>
        <v>1100000000</v>
      </c>
      <c r="E46" s="17">
        <f>'[1]x programas presup'!G24</f>
        <v>0</v>
      </c>
      <c r="F46" s="18">
        <f t="shared" si="6"/>
        <v>0</v>
      </c>
      <c r="G46" s="17">
        <f>'[2]x programas presup'!G24</f>
        <v>48041400</v>
      </c>
      <c r="H46" s="18">
        <f t="shared" si="7"/>
        <v>4.3673999999999998E-2</v>
      </c>
      <c r="I46" s="17">
        <v>48041400</v>
      </c>
      <c r="J46" s="18">
        <v>4.3673999999999998E-2</v>
      </c>
      <c r="K46" s="17">
        <v>48041400</v>
      </c>
      <c r="L46" s="18">
        <v>4.3673999999999998E-2</v>
      </c>
    </row>
    <row r="47" spans="1:12" ht="14.25" customHeight="1" x14ac:dyDescent="0.2">
      <c r="A47" s="14" t="s">
        <v>51</v>
      </c>
      <c r="B47" s="17">
        <f>'[1]x programas presup'!B26</f>
        <v>8000000000</v>
      </c>
      <c r="C47" s="17"/>
      <c r="D47" s="15">
        <f t="shared" si="9"/>
        <v>8000000000</v>
      </c>
      <c r="E47" s="17">
        <f>'[1]x programas presup'!G26</f>
        <v>1290505964</v>
      </c>
      <c r="F47" s="18">
        <f t="shared" si="6"/>
        <v>0.16131324550000001</v>
      </c>
      <c r="G47" s="17">
        <f>'[2]x programas presup'!G26</f>
        <v>1290505964</v>
      </c>
      <c r="H47" s="18">
        <f t="shared" si="7"/>
        <v>0.16131324550000001</v>
      </c>
      <c r="I47" s="17">
        <v>1290505964</v>
      </c>
      <c r="J47" s="18">
        <v>0.16131324550000001</v>
      </c>
      <c r="K47" s="17">
        <v>1306345068</v>
      </c>
      <c r="L47" s="18">
        <v>0.16329313349999999</v>
      </c>
    </row>
    <row r="48" spans="1:12" ht="14.25" customHeight="1" x14ac:dyDescent="0.2">
      <c r="A48" s="14" t="s">
        <v>52</v>
      </c>
      <c r="B48" s="17">
        <f>'[1]x programas presup'!B31</f>
        <v>5097000000</v>
      </c>
      <c r="C48" s="17"/>
      <c r="D48" s="15">
        <f t="shared" si="9"/>
        <v>5097000000</v>
      </c>
      <c r="E48" s="17">
        <f>'[1]x programas presup'!G31</f>
        <v>1049927618</v>
      </c>
      <c r="F48" s="18">
        <f t="shared" si="6"/>
        <v>0.20598933058661958</v>
      </c>
      <c r="G48" s="17">
        <f>'[2]x programas presup'!G31</f>
        <v>1049927618</v>
      </c>
      <c r="H48" s="18">
        <f t="shared" si="7"/>
        <v>0.20598933058661958</v>
      </c>
      <c r="I48" s="17">
        <v>1049927618</v>
      </c>
      <c r="J48" s="18">
        <v>0.20598933058661958</v>
      </c>
      <c r="K48" s="17">
        <v>1193059760</v>
      </c>
      <c r="L48" s="18">
        <v>0.23407097508338237</v>
      </c>
    </row>
    <row r="712" spans="1:1" s="26" customFormat="1" x14ac:dyDescent="0.2">
      <c r="A712" s="27"/>
    </row>
    <row r="713" spans="1:1" s="26" customFormat="1" x14ac:dyDescent="0.2">
      <c r="A713" s="27"/>
    </row>
    <row r="714" spans="1:1" s="26" customFormat="1" x14ac:dyDescent="0.2">
      <c r="A714" s="27"/>
    </row>
    <row r="715" spans="1:1" s="26" customFormat="1" x14ac:dyDescent="0.2">
      <c r="A715" s="27"/>
    </row>
    <row r="716" spans="1:1" s="26" customFormat="1" x14ac:dyDescent="0.2">
      <c r="A716" s="27"/>
    </row>
    <row r="717" spans="1:1" s="26" customFormat="1" x14ac:dyDescent="0.2">
      <c r="A717" s="27"/>
    </row>
    <row r="718" spans="1:1" s="26" customFormat="1" x14ac:dyDescent="0.2">
      <c r="A718" s="27"/>
    </row>
    <row r="719" spans="1:1" s="26" customFormat="1" x14ac:dyDescent="0.2">
      <c r="A719" s="27"/>
    </row>
    <row r="720" spans="1:1" s="26" customFormat="1" x14ac:dyDescent="0.2">
      <c r="A720" s="27"/>
    </row>
    <row r="721" spans="1:1" s="26" customFormat="1" x14ac:dyDescent="0.2">
      <c r="A721" s="27"/>
    </row>
    <row r="722" spans="1:1" s="26" customFormat="1" x14ac:dyDescent="0.2">
      <c r="A722" s="27"/>
    </row>
    <row r="723" spans="1:1" s="26" customFormat="1" x14ac:dyDescent="0.2">
      <c r="A723" s="27"/>
    </row>
    <row r="724" spans="1:1" s="26" customFormat="1" x14ac:dyDescent="0.2">
      <c r="A724" s="27"/>
    </row>
    <row r="725" spans="1:1" s="26" customFormat="1" x14ac:dyDescent="0.2">
      <c r="A725" s="27"/>
    </row>
    <row r="726" spans="1:1" s="26" customFormat="1" x14ac:dyDescent="0.2">
      <c r="A726" s="27"/>
    </row>
    <row r="727" spans="1:1" s="26" customFormat="1" x14ac:dyDescent="0.2">
      <c r="A727" s="27"/>
    </row>
    <row r="728" spans="1:1" s="26" customFormat="1" x14ac:dyDescent="0.2">
      <c r="A728" s="27"/>
    </row>
    <row r="729" spans="1:1" s="26" customFormat="1" x14ac:dyDescent="0.2">
      <c r="A729" s="27"/>
    </row>
    <row r="730" spans="1:1" s="26" customFormat="1" x14ac:dyDescent="0.2">
      <c r="A730" s="27"/>
    </row>
    <row r="731" spans="1:1" s="26" customFormat="1" x14ac:dyDescent="0.2">
      <c r="A731" s="27"/>
    </row>
    <row r="732" spans="1:1" s="26" customFormat="1" x14ac:dyDescent="0.2">
      <c r="A732" s="27"/>
    </row>
    <row r="733" spans="1:1" s="26" customFormat="1" x14ac:dyDescent="0.2">
      <c r="A733" s="27"/>
    </row>
    <row r="734" spans="1:1" s="26" customFormat="1" x14ac:dyDescent="0.2">
      <c r="A734" s="27"/>
    </row>
    <row r="735" spans="1:1" s="26" customFormat="1" x14ac:dyDescent="0.2">
      <c r="A735" s="27"/>
    </row>
    <row r="736" spans="1:1" s="26" customFormat="1" x14ac:dyDescent="0.2">
      <c r="A736" s="27"/>
    </row>
    <row r="737" spans="1:1" s="26" customFormat="1" x14ac:dyDescent="0.2">
      <c r="A737" s="27"/>
    </row>
    <row r="738" spans="1:1" s="26" customFormat="1" x14ac:dyDescent="0.2">
      <c r="A738" s="27"/>
    </row>
    <row r="739" spans="1:1" s="26" customFormat="1" x14ac:dyDescent="0.2">
      <c r="A739" s="27"/>
    </row>
    <row r="740" spans="1:1" s="26" customFormat="1" x14ac:dyDescent="0.2">
      <c r="A740" s="27"/>
    </row>
    <row r="741" spans="1:1" s="26" customFormat="1" x14ac:dyDescent="0.2">
      <c r="A741" s="27"/>
    </row>
    <row r="742" spans="1:1" s="26" customFormat="1" x14ac:dyDescent="0.2">
      <c r="A742" s="27"/>
    </row>
    <row r="743" spans="1:1" s="26" customFormat="1" x14ac:dyDescent="0.2">
      <c r="A743" s="27"/>
    </row>
    <row r="744" spans="1:1" s="26" customFormat="1" x14ac:dyDescent="0.2">
      <c r="A744" s="27"/>
    </row>
    <row r="745" spans="1:1" s="26" customFormat="1" x14ac:dyDescent="0.2">
      <c r="A745" s="27"/>
    </row>
    <row r="746" spans="1:1" s="26" customFormat="1" x14ac:dyDescent="0.2">
      <c r="A746" s="27"/>
    </row>
    <row r="747" spans="1:1" s="26" customFormat="1" x14ac:dyDescent="0.2">
      <c r="A747" s="27"/>
    </row>
    <row r="748" spans="1:1" s="26" customFormat="1" x14ac:dyDescent="0.2">
      <c r="A748" s="27"/>
    </row>
    <row r="749" spans="1:1" s="26" customFormat="1" x14ac:dyDescent="0.2">
      <c r="A749" s="27"/>
    </row>
    <row r="750" spans="1:1" s="26" customFormat="1" x14ac:dyDescent="0.2">
      <c r="A750" s="27"/>
    </row>
    <row r="751" spans="1:1" s="26" customFormat="1" x14ac:dyDescent="0.2">
      <c r="A751" s="27"/>
    </row>
    <row r="752" spans="1:1" s="26" customFormat="1" x14ac:dyDescent="0.2">
      <c r="A752" s="27"/>
    </row>
    <row r="753" spans="1:1" s="26" customFormat="1" x14ac:dyDescent="0.2">
      <c r="A753" s="27"/>
    </row>
    <row r="754" spans="1:1" s="26" customFormat="1" x14ac:dyDescent="0.2">
      <c r="A754" s="27"/>
    </row>
    <row r="755" spans="1:1" s="26" customFormat="1" x14ac:dyDescent="0.2">
      <c r="A755" s="27"/>
    </row>
    <row r="756" spans="1:1" s="26" customFormat="1" x14ac:dyDescent="0.2">
      <c r="A756" s="27"/>
    </row>
    <row r="757" spans="1:1" s="26" customFormat="1" x14ac:dyDescent="0.2">
      <c r="A757" s="27"/>
    </row>
    <row r="758" spans="1:1" s="26" customFormat="1" x14ac:dyDescent="0.2">
      <c r="A758" s="27"/>
    </row>
    <row r="759" spans="1:1" s="26" customFormat="1" x14ac:dyDescent="0.2">
      <c r="A759" s="27"/>
    </row>
    <row r="760" spans="1:1" s="26" customFormat="1" x14ac:dyDescent="0.2">
      <c r="A760" s="27"/>
    </row>
    <row r="761" spans="1:1" s="26" customFormat="1" x14ac:dyDescent="0.2">
      <c r="A761" s="27"/>
    </row>
    <row r="762" spans="1:1" s="26" customFormat="1" x14ac:dyDescent="0.2">
      <c r="A762" s="27"/>
    </row>
    <row r="763" spans="1:1" s="26" customFormat="1" x14ac:dyDescent="0.2">
      <c r="A763" s="27"/>
    </row>
    <row r="764" spans="1:1" s="26" customFormat="1" x14ac:dyDescent="0.2">
      <c r="A764" s="27"/>
    </row>
    <row r="765" spans="1:1" s="26" customFormat="1" x14ac:dyDescent="0.2">
      <c r="A765" s="27"/>
    </row>
    <row r="766" spans="1:1" s="26" customFormat="1" x14ac:dyDescent="0.2">
      <c r="A766" s="27"/>
    </row>
    <row r="767" spans="1:1" s="26" customFormat="1" x14ac:dyDescent="0.2">
      <c r="A767" s="27"/>
    </row>
    <row r="768" spans="1:1" s="26" customFormat="1" x14ac:dyDescent="0.2">
      <c r="A768" s="27"/>
    </row>
    <row r="769" spans="1:1" s="26" customFormat="1" x14ac:dyDescent="0.2">
      <c r="A769" s="27"/>
    </row>
    <row r="770" spans="1:1" s="26" customFormat="1" x14ac:dyDescent="0.2">
      <c r="A770" s="27"/>
    </row>
    <row r="771" spans="1:1" s="26" customFormat="1" x14ac:dyDescent="0.2">
      <c r="A771" s="27"/>
    </row>
    <row r="772" spans="1:1" s="26" customFormat="1" x14ac:dyDescent="0.2">
      <c r="A772" s="27"/>
    </row>
    <row r="773" spans="1:1" s="26" customFormat="1" x14ac:dyDescent="0.2">
      <c r="A773" s="27"/>
    </row>
    <row r="774" spans="1:1" s="26" customFormat="1" x14ac:dyDescent="0.2">
      <c r="A774" s="27"/>
    </row>
    <row r="775" spans="1:1" s="26" customFormat="1" x14ac:dyDescent="0.2">
      <c r="A775" s="27"/>
    </row>
    <row r="776" spans="1:1" s="26" customFormat="1" x14ac:dyDescent="0.2">
      <c r="A776" s="27"/>
    </row>
    <row r="777" spans="1:1" s="26" customFormat="1" x14ac:dyDescent="0.2">
      <c r="A777" s="27"/>
    </row>
    <row r="778" spans="1:1" s="26" customFormat="1" x14ac:dyDescent="0.2">
      <c r="A778" s="27"/>
    </row>
    <row r="779" spans="1:1" s="26" customFormat="1" x14ac:dyDescent="0.2">
      <c r="A779" s="27"/>
    </row>
    <row r="780" spans="1:1" s="26" customFormat="1" x14ac:dyDescent="0.2">
      <c r="A780" s="27"/>
    </row>
    <row r="781" spans="1:1" s="26" customFormat="1" x14ac:dyDescent="0.2">
      <c r="A781" s="27"/>
    </row>
    <row r="782" spans="1:1" s="26" customFormat="1" x14ac:dyDescent="0.2">
      <c r="A782" s="27"/>
    </row>
    <row r="783" spans="1:1" s="26" customFormat="1" x14ac:dyDescent="0.2">
      <c r="A783" s="27"/>
    </row>
    <row r="784" spans="1:1" s="26" customFormat="1" x14ac:dyDescent="0.2">
      <c r="A784" s="27"/>
    </row>
    <row r="785" spans="1:1" s="26" customFormat="1" x14ac:dyDescent="0.2">
      <c r="A785" s="27"/>
    </row>
    <row r="786" spans="1:1" s="26" customFormat="1" x14ac:dyDescent="0.2">
      <c r="A786" s="27"/>
    </row>
    <row r="787" spans="1:1" s="26" customFormat="1" x14ac:dyDescent="0.2">
      <c r="A787" s="27"/>
    </row>
    <row r="788" spans="1:1" s="26" customFormat="1" x14ac:dyDescent="0.2">
      <c r="A788" s="27"/>
    </row>
    <row r="789" spans="1:1" s="26" customFormat="1" x14ac:dyDescent="0.2">
      <c r="A789" s="27"/>
    </row>
    <row r="790" spans="1:1" s="26" customFormat="1" x14ac:dyDescent="0.2">
      <c r="A790" s="27"/>
    </row>
    <row r="791" spans="1:1" s="26" customFormat="1" x14ac:dyDescent="0.2">
      <c r="A791" s="27"/>
    </row>
    <row r="792" spans="1:1" s="26" customFormat="1" x14ac:dyDescent="0.2">
      <c r="A792" s="27"/>
    </row>
    <row r="793" spans="1:1" s="26" customFormat="1" x14ac:dyDescent="0.2">
      <c r="A793" s="27"/>
    </row>
    <row r="794" spans="1:1" s="26" customFormat="1" x14ac:dyDescent="0.2">
      <c r="A794" s="27"/>
    </row>
    <row r="795" spans="1:1" s="26" customFormat="1" x14ac:dyDescent="0.2">
      <c r="A795" s="27"/>
    </row>
    <row r="796" spans="1:1" s="26" customFormat="1" x14ac:dyDescent="0.2">
      <c r="A796" s="27"/>
    </row>
    <row r="797" spans="1:1" s="26" customFormat="1" x14ac:dyDescent="0.2">
      <c r="A797" s="27"/>
    </row>
    <row r="798" spans="1:1" s="26" customFormat="1" x14ac:dyDescent="0.2">
      <c r="A798" s="27"/>
    </row>
    <row r="799" spans="1:1" s="26" customFormat="1" x14ac:dyDescent="0.2">
      <c r="A799" s="27"/>
    </row>
    <row r="800" spans="1:1" s="26" customFormat="1" x14ac:dyDescent="0.2">
      <c r="A800" s="27"/>
    </row>
    <row r="801" spans="1:1" s="26" customFormat="1" x14ac:dyDescent="0.2">
      <c r="A801" s="27"/>
    </row>
    <row r="802" spans="1:1" s="26" customFormat="1" x14ac:dyDescent="0.2">
      <c r="A802" s="27"/>
    </row>
    <row r="803" spans="1:1" s="26" customFormat="1" x14ac:dyDescent="0.2">
      <c r="A803" s="27"/>
    </row>
    <row r="804" spans="1:1" s="26" customFormat="1" x14ac:dyDescent="0.2">
      <c r="A804" s="27"/>
    </row>
    <row r="805" spans="1:1" s="26" customFormat="1" x14ac:dyDescent="0.2">
      <c r="A805" s="27"/>
    </row>
    <row r="806" spans="1:1" s="26" customFormat="1" x14ac:dyDescent="0.2">
      <c r="A806" s="27"/>
    </row>
    <row r="807" spans="1:1" s="26" customFormat="1" x14ac:dyDescent="0.2">
      <c r="A807" s="27"/>
    </row>
    <row r="808" spans="1:1" s="26" customFormat="1" x14ac:dyDescent="0.2">
      <c r="A808" s="27"/>
    </row>
    <row r="809" spans="1:1" s="26" customFormat="1" x14ac:dyDescent="0.2">
      <c r="A809" s="27"/>
    </row>
    <row r="810" spans="1:1" s="26" customFormat="1" x14ac:dyDescent="0.2">
      <c r="A810" s="27"/>
    </row>
    <row r="811" spans="1:1" s="26" customFormat="1" x14ac:dyDescent="0.2">
      <c r="A811" s="27"/>
    </row>
    <row r="812" spans="1:1" s="26" customFormat="1" x14ac:dyDescent="0.2">
      <c r="A812" s="27"/>
    </row>
    <row r="813" spans="1:1" s="26" customFormat="1" x14ac:dyDescent="0.2">
      <c r="A813" s="27"/>
    </row>
    <row r="814" spans="1:1" s="26" customFormat="1" x14ac:dyDescent="0.2">
      <c r="A814" s="27"/>
    </row>
    <row r="815" spans="1:1" s="26" customFormat="1" x14ac:dyDescent="0.2">
      <c r="A815" s="27"/>
    </row>
    <row r="816" spans="1:1" s="26" customFormat="1" x14ac:dyDescent="0.2">
      <c r="A816" s="27"/>
    </row>
    <row r="817" spans="1:1" s="26" customFormat="1" x14ac:dyDescent="0.2">
      <c r="A817" s="27"/>
    </row>
    <row r="818" spans="1:1" s="26" customFormat="1" x14ac:dyDescent="0.2">
      <c r="A818" s="27"/>
    </row>
    <row r="819" spans="1:1" s="26" customFormat="1" x14ac:dyDescent="0.2">
      <c r="A819" s="27"/>
    </row>
    <row r="820" spans="1:1" s="26" customFormat="1" x14ac:dyDescent="0.2">
      <c r="A820" s="27"/>
    </row>
    <row r="821" spans="1:1" s="26" customFormat="1" x14ac:dyDescent="0.2">
      <c r="A821" s="27"/>
    </row>
    <row r="822" spans="1:1" s="26" customFormat="1" x14ac:dyDescent="0.2">
      <c r="A822" s="27"/>
    </row>
    <row r="823" spans="1:1" s="26" customFormat="1" x14ac:dyDescent="0.2">
      <c r="A823" s="27"/>
    </row>
    <row r="824" spans="1:1" s="26" customFormat="1" x14ac:dyDescent="0.2">
      <c r="A824" s="27"/>
    </row>
    <row r="825" spans="1:1" s="26" customFormat="1" x14ac:dyDescent="0.2">
      <c r="A825" s="27"/>
    </row>
    <row r="826" spans="1:1" s="26" customFormat="1" x14ac:dyDescent="0.2">
      <c r="A826" s="27"/>
    </row>
    <row r="827" spans="1:1" s="26" customFormat="1" x14ac:dyDescent="0.2">
      <c r="A827" s="27"/>
    </row>
    <row r="828" spans="1:1" s="26" customFormat="1" x14ac:dyDescent="0.2">
      <c r="A828" s="27"/>
    </row>
    <row r="829" spans="1:1" s="26" customFormat="1" x14ac:dyDescent="0.2">
      <c r="A829" s="27"/>
    </row>
    <row r="830" spans="1:1" s="26" customFormat="1" x14ac:dyDescent="0.2">
      <c r="A830" s="27"/>
    </row>
    <row r="831" spans="1:1" s="26" customFormat="1" x14ac:dyDescent="0.2">
      <c r="A831" s="27"/>
    </row>
    <row r="832" spans="1:1" s="26" customFormat="1" x14ac:dyDescent="0.2">
      <c r="A832" s="27"/>
    </row>
    <row r="833" spans="1:1" s="26" customFormat="1" x14ac:dyDescent="0.2">
      <c r="A833" s="27"/>
    </row>
    <row r="834" spans="1:1" s="26" customFormat="1" x14ac:dyDescent="0.2">
      <c r="A834" s="27"/>
    </row>
    <row r="835" spans="1:1" s="26" customFormat="1" x14ac:dyDescent="0.2">
      <c r="A835" s="27"/>
    </row>
    <row r="836" spans="1:1" s="26" customFormat="1" x14ac:dyDescent="0.2">
      <c r="A836" s="27"/>
    </row>
    <row r="837" spans="1:1" s="26" customFormat="1" x14ac:dyDescent="0.2">
      <c r="A837" s="27"/>
    </row>
    <row r="838" spans="1:1" s="26" customFormat="1" x14ac:dyDescent="0.2">
      <c r="A838" s="27"/>
    </row>
    <row r="839" spans="1:1" s="26" customFormat="1" x14ac:dyDescent="0.2">
      <c r="A839" s="27"/>
    </row>
    <row r="840" spans="1:1" s="26" customFormat="1" x14ac:dyDescent="0.2">
      <c r="A840" s="27"/>
    </row>
    <row r="841" spans="1:1" s="26" customFormat="1" x14ac:dyDescent="0.2">
      <c r="A841" s="27"/>
    </row>
    <row r="842" spans="1:1" s="26" customFormat="1" x14ac:dyDescent="0.2">
      <c r="A842" s="27"/>
    </row>
    <row r="843" spans="1:1" s="26" customFormat="1" x14ac:dyDescent="0.2">
      <c r="A843" s="27"/>
    </row>
    <row r="844" spans="1:1" s="26" customFormat="1" x14ac:dyDescent="0.2">
      <c r="A844" s="27"/>
    </row>
    <row r="845" spans="1:1" s="26" customFormat="1" x14ac:dyDescent="0.2">
      <c r="A845" s="27"/>
    </row>
    <row r="846" spans="1:1" s="26" customFormat="1" x14ac:dyDescent="0.2">
      <c r="A846" s="27"/>
    </row>
    <row r="847" spans="1:1" s="26" customFormat="1" x14ac:dyDescent="0.2">
      <c r="A847" s="27"/>
    </row>
    <row r="848" spans="1:1" s="26" customFormat="1" x14ac:dyDescent="0.2">
      <c r="A848" s="27"/>
    </row>
    <row r="849" spans="1:1" s="26" customFormat="1" x14ac:dyDescent="0.2">
      <c r="A849" s="27"/>
    </row>
    <row r="850" spans="1:1" s="26" customFormat="1" x14ac:dyDescent="0.2">
      <c r="A850" s="27"/>
    </row>
    <row r="851" spans="1:1" s="26" customFormat="1" x14ac:dyDescent="0.2">
      <c r="A851" s="27"/>
    </row>
    <row r="852" spans="1:1" s="26" customFormat="1" x14ac:dyDescent="0.2">
      <c r="A852" s="27"/>
    </row>
    <row r="853" spans="1:1" s="26" customFormat="1" x14ac:dyDescent="0.2">
      <c r="A853" s="27"/>
    </row>
    <row r="854" spans="1:1" s="26" customFormat="1" x14ac:dyDescent="0.2">
      <c r="A854" s="27"/>
    </row>
    <row r="855" spans="1:1" s="26" customFormat="1" x14ac:dyDescent="0.2">
      <c r="A855" s="27"/>
    </row>
    <row r="856" spans="1:1" s="26" customFormat="1" x14ac:dyDescent="0.2">
      <c r="A856" s="27"/>
    </row>
    <row r="857" spans="1:1" s="26" customFormat="1" x14ac:dyDescent="0.2">
      <c r="A857" s="27"/>
    </row>
    <row r="858" spans="1:1" s="26" customFormat="1" x14ac:dyDescent="0.2">
      <c r="A858" s="27"/>
    </row>
    <row r="859" spans="1:1" s="26" customFormat="1" x14ac:dyDescent="0.2">
      <c r="A859" s="27"/>
    </row>
    <row r="860" spans="1:1" s="26" customFormat="1" x14ac:dyDescent="0.2">
      <c r="A860" s="27"/>
    </row>
    <row r="861" spans="1:1" s="26" customFormat="1" x14ac:dyDescent="0.2">
      <c r="A861" s="27"/>
    </row>
    <row r="862" spans="1:1" s="26" customFormat="1" x14ac:dyDescent="0.2">
      <c r="A862" s="27"/>
    </row>
    <row r="863" spans="1:1" s="26" customFormat="1" x14ac:dyDescent="0.2">
      <c r="A863" s="27"/>
    </row>
    <row r="864" spans="1:1" s="26" customFormat="1" x14ac:dyDescent="0.2">
      <c r="A864" s="27"/>
    </row>
    <row r="865" spans="1:1" s="26" customFormat="1" x14ac:dyDescent="0.2">
      <c r="A865" s="27"/>
    </row>
    <row r="866" spans="1:1" s="26" customFormat="1" x14ac:dyDescent="0.2">
      <c r="A866" s="27"/>
    </row>
    <row r="867" spans="1:1" s="26" customFormat="1" x14ac:dyDescent="0.2">
      <c r="A867" s="27"/>
    </row>
    <row r="868" spans="1:1" s="26" customFormat="1" x14ac:dyDescent="0.2">
      <c r="A868" s="27"/>
    </row>
    <row r="869" spans="1:1" s="26" customFormat="1" x14ac:dyDescent="0.2">
      <c r="A869" s="27"/>
    </row>
    <row r="870" spans="1:1" s="26" customFormat="1" x14ac:dyDescent="0.2">
      <c r="A870" s="27"/>
    </row>
    <row r="871" spans="1:1" s="26" customFormat="1" x14ac:dyDescent="0.2">
      <c r="A871" s="27"/>
    </row>
    <row r="872" spans="1:1" s="26" customFormat="1" x14ac:dyDescent="0.2">
      <c r="A872" s="27"/>
    </row>
    <row r="873" spans="1:1" s="26" customFormat="1" x14ac:dyDescent="0.2">
      <c r="A873" s="27"/>
    </row>
    <row r="874" spans="1:1" s="26" customFormat="1" x14ac:dyDescent="0.2">
      <c r="A874" s="27"/>
    </row>
    <row r="875" spans="1:1" s="26" customFormat="1" x14ac:dyDescent="0.2">
      <c r="A875" s="27"/>
    </row>
    <row r="876" spans="1:1" s="26" customFormat="1" x14ac:dyDescent="0.2">
      <c r="A876" s="27"/>
    </row>
    <row r="877" spans="1:1" s="26" customFormat="1" x14ac:dyDescent="0.2">
      <c r="A877" s="27"/>
    </row>
    <row r="878" spans="1:1" s="26" customFormat="1" x14ac:dyDescent="0.2">
      <c r="A878" s="27"/>
    </row>
    <row r="879" spans="1:1" s="26" customFormat="1" x14ac:dyDescent="0.2">
      <c r="A879" s="27"/>
    </row>
    <row r="880" spans="1:1" s="26" customFormat="1" x14ac:dyDescent="0.2">
      <c r="A880" s="27"/>
    </row>
    <row r="881" spans="1:1" s="26" customFormat="1" x14ac:dyDescent="0.2">
      <c r="A881" s="27"/>
    </row>
    <row r="882" spans="1:1" s="26" customFormat="1" x14ac:dyDescent="0.2">
      <c r="A882" s="27"/>
    </row>
    <row r="883" spans="1:1" s="26" customFormat="1" x14ac:dyDescent="0.2">
      <c r="A883" s="27"/>
    </row>
    <row r="884" spans="1:1" s="26" customFormat="1" x14ac:dyDescent="0.2">
      <c r="A884" s="27"/>
    </row>
    <row r="885" spans="1:1" s="26" customFormat="1" x14ac:dyDescent="0.2">
      <c r="A885" s="27"/>
    </row>
  </sheetData>
  <mergeCells count="7">
    <mergeCell ref="A1:L1"/>
    <mergeCell ref="A2:L2"/>
    <mergeCell ref="A3:L4"/>
    <mergeCell ref="A5:F5"/>
    <mergeCell ref="A8:A9"/>
    <mergeCell ref="B8:D8"/>
    <mergeCell ref="E8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S9" sqref="S9"/>
    </sheetView>
  </sheetViews>
  <sheetFormatPr baseColWidth="10" defaultColWidth="9.109375" defaultRowHeight="14.4" x14ac:dyDescent="0.3"/>
  <cols>
    <col min="1" max="1" width="23.44140625" bestFit="1" customWidth="1"/>
    <col min="2" max="2" width="12.88671875" customWidth="1"/>
    <col min="4" max="4" width="12.5546875" bestFit="1" customWidth="1"/>
    <col min="5" max="5" width="11.6640625" bestFit="1" customWidth="1"/>
    <col min="7" max="7" width="11.6640625" bestFit="1" customWidth="1"/>
    <col min="9" max="9" width="11.6640625" bestFit="1" customWidth="1"/>
    <col min="11" max="11" width="11.6640625" bestFit="1" customWidth="1"/>
  </cols>
  <sheetData>
    <row r="1" spans="1:12" x14ac:dyDescent="0.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3">
      <c r="A2" s="45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3">
      <c r="A3" s="1"/>
      <c r="B3" s="26"/>
      <c r="C3" s="26"/>
      <c r="D3" s="26"/>
      <c r="E3" s="26"/>
      <c r="F3" s="26"/>
      <c r="G3" s="1"/>
      <c r="H3" s="1"/>
      <c r="I3" s="1"/>
      <c r="J3" s="1"/>
      <c r="K3" s="1"/>
      <c r="L3" s="1"/>
    </row>
    <row r="4" spans="1:12" x14ac:dyDescent="0.3">
      <c r="A4" s="28"/>
      <c r="B4" s="28"/>
      <c r="C4" s="28"/>
      <c r="D4" s="28"/>
      <c r="E4" s="57" t="s">
        <v>5</v>
      </c>
      <c r="F4" s="57"/>
      <c r="G4" s="57"/>
      <c r="H4" s="57"/>
      <c r="I4" s="57"/>
      <c r="J4" s="57"/>
      <c r="K4" s="57"/>
      <c r="L4" s="57"/>
    </row>
    <row r="5" spans="1:12" x14ac:dyDescent="0.3">
      <c r="A5" s="58"/>
      <c r="B5" s="60" t="s">
        <v>53</v>
      </c>
      <c r="C5" s="60" t="s">
        <v>54</v>
      </c>
      <c r="D5" s="62" t="s">
        <v>55</v>
      </c>
      <c r="E5" s="64" t="s">
        <v>9</v>
      </c>
      <c r="F5" s="64" t="s">
        <v>56</v>
      </c>
      <c r="G5" s="56" t="s">
        <v>11</v>
      </c>
      <c r="H5" s="56" t="s">
        <v>10</v>
      </c>
      <c r="I5" s="56" t="s">
        <v>12</v>
      </c>
      <c r="J5" s="56" t="s">
        <v>10</v>
      </c>
      <c r="K5" s="56" t="s">
        <v>13</v>
      </c>
      <c r="L5" s="56" t="s">
        <v>10</v>
      </c>
    </row>
    <row r="6" spans="1:12" x14ac:dyDescent="0.3">
      <c r="A6" s="59"/>
      <c r="B6" s="61"/>
      <c r="C6" s="61"/>
      <c r="D6" s="63"/>
      <c r="E6" s="64"/>
      <c r="F6" s="64"/>
      <c r="G6" s="56"/>
      <c r="H6" s="56"/>
      <c r="I6" s="56"/>
      <c r="J6" s="56"/>
      <c r="K6" s="56"/>
      <c r="L6" s="56"/>
    </row>
    <row r="7" spans="1:12" x14ac:dyDescent="0.3">
      <c r="A7" s="29" t="s">
        <v>57</v>
      </c>
      <c r="B7" s="30">
        <v>235863200000</v>
      </c>
      <c r="C7" s="31"/>
      <c r="D7" s="30">
        <v>235863200000</v>
      </c>
      <c r="E7" s="32">
        <v>12346998812</v>
      </c>
      <c r="F7" s="33">
        <v>5.2348135749875353E-2</v>
      </c>
      <c r="G7" s="32">
        <v>21811888197</v>
      </c>
      <c r="H7" s="34">
        <v>9.2476860302921349E-2</v>
      </c>
      <c r="I7" s="32">
        <v>44833985379</v>
      </c>
      <c r="J7" s="33">
        <v>0.1900846990077299</v>
      </c>
      <c r="K7" s="30">
        <v>50366320859</v>
      </c>
      <c r="L7" s="35">
        <v>0.21354039485176152</v>
      </c>
    </row>
    <row r="8" spans="1:12" x14ac:dyDescent="0.3">
      <c r="A8" s="36" t="s">
        <v>58</v>
      </c>
      <c r="B8" s="37">
        <v>159469700000</v>
      </c>
      <c r="C8" s="37"/>
      <c r="D8" s="37">
        <v>159469700000</v>
      </c>
      <c r="E8" s="38">
        <v>7294258584</v>
      </c>
      <c r="F8" s="39">
        <v>4.5740718042361656E-2</v>
      </c>
      <c r="G8" s="40">
        <v>18706310083</v>
      </c>
      <c r="H8" s="41">
        <v>0.11730322489476057</v>
      </c>
      <c r="I8" s="38">
        <v>33823038943</v>
      </c>
      <c r="J8" s="39">
        <v>0.21013980026335322</v>
      </c>
      <c r="K8" s="40">
        <v>43404370046</v>
      </c>
      <c r="L8" s="41">
        <v>0.26966783402857969</v>
      </c>
    </row>
    <row r="9" spans="1:12" x14ac:dyDescent="0.3">
      <c r="A9" s="36" t="s">
        <v>59</v>
      </c>
      <c r="B9" s="37">
        <v>34092100000</v>
      </c>
      <c r="C9" s="37"/>
      <c r="D9" s="37">
        <v>34092100000</v>
      </c>
      <c r="E9" s="38">
        <v>4817860652</v>
      </c>
      <c r="F9" s="39">
        <v>0.14131897571578167</v>
      </c>
      <c r="G9" s="40">
        <v>2045591327</v>
      </c>
      <c r="H9" s="41">
        <v>6.0001916191727706E-2</v>
      </c>
      <c r="I9" s="38">
        <v>9786718355</v>
      </c>
      <c r="J9" s="39">
        <v>0.28706704353794577</v>
      </c>
      <c r="K9" s="40">
        <v>5695362449</v>
      </c>
      <c r="L9" s="41">
        <v>0.16705812927335073</v>
      </c>
    </row>
    <row r="10" spans="1:12" x14ac:dyDescent="0.3">
      <c r="A10" s="36" t="s">
        <v>60</v>
      </c>
      <c r="B10" s="37">
        <v>21015900000</v>
      </c>
      <c r="C10" s="37"/>
      <c r="D10" s="37">
        <v>21015900000</v>
      </c>
      <c r="E10" s="38">
        <v>234879576</v>
      </c>
      <c r="F10" s="39">
        <v>1.1176279673961143E-2</v>
      </c>
      <c r="G10" s="40">
        <v>1059986787</v>
      </c>
      <c r="H10" s="41">
        <v>5.0437372989022594E-2</v>
      </c>
      <c r="I10" s="38">
        <v>1224228081</v>
      </c>
      <c r="J10" s="39">
        <v>5.8252469844260774E-2</v>
      </c>
      <c r="K10" s="40">
        <v>1266588364</v>
      </c>
      <c r="L10" s="41">
        <v>6.0268100057575456E-2</v>
      </c>
    </row>
    <row r="11" spans="1:12" x14ac:dyDescent="0.3">
      <c r="A11" s="36" t="s">
        <v>61</v>
      </c>
      <c r="B11" s="37">
        <v>21285500000</v>
      </c>
      <c r="C11" s="37"/>
      <c r="D11" s="37">
        <v>21285500000</v>
      </c>
      <c r="E11" s="38">
        <v>0</v>
      </c>
      <c r="F11" s="39">
        <v>0</v>
      </c>
      <c r="G11" s="40">
        <v>0</v>
      </c>
      <c r="H11" s="41">
        <v>0</v>
      </c>
      <c r="I11" s="38">
        <v>0</v>
      </c>
      <c r="J11" s="39">
        <v>0</v>
      </c>
      <c r="K11" s="40">
        <v>0</v>
      </c>
      <c r="L11" s="41">
        <v>0</v>
      </c>
    </row>
    <row r="12" spans="1:12" x14ac:dyDescent="0.3">
      <c r="A12" s="29" t="s">
        <v>62</v>
      </c>
      <c r="B12" s="30">
        <v>1050400000</v>
      </c>
      <c r="C12" s="31"/>
      <c r="D12" s="30">
        <v>1050400000</v>
      </c>
      <c r="E12" s="42">
        <v>0</v>
      </c>
      <c r="F12" s="43">
        <v>0</v>
      </c>
      <c r="G12" s="44">
        <v>0</v>
      </c>
      <c r="H12" s="35">
        <v>0</v>
      </c>
      <c r="I12" s="42">
        <v>0</v>
      </c>
      <c r="J12" s="43">
        <v>0</v>
      </c>
      <c r="K12" s="44">
        <v>0</v>
      </c>
      <c r="L12" s="35">
        <v>0</v>
      </c>
    </row>
  </sheetData>
  <mergeCells count="15">
    <mergeCell ref="J5:J6"/>
    <mergeCell ref="K5:K6"/>
    <mergeCell ref="L5:L6"/>
    <mergeCell ref="A1:L1"/>
    <mergeCell ref="A2:L2"/>
    <mergeCell ref="E4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AEVVZYF6TF2M-840-3</_dlc_DocId>
    <_dlc_DocIdUrl xmlns="b150946a-e91e-41f5-8b47-a9dbc3d237ee">
      <Url>http://www.aerocivil.gov.co/Aerocivil/InfFinanCont/Presupuesto/_layouts/DocIdRedir.aspx?ID=AEVVZYF6TF2M-840-3</Url>
      <Description>AEVVZYF6TF2M-840-3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Formato xmlns="61cca86f-76d0-4580-a348-650cc4dfa152">/Style%20Library/Images/xls.svg</Formato>
    <Descripci_x00f3_n xmlns="61cca86f-76d0-4580-a348-650cc4dfa152">Información histórica de presupuestos</Descripci_x00f3_n>
    <Vigencia xmlns="61cca86f-76d0-4580-a348-650cc4dfa152">2015</Vigencia>
    <Tipo_x0020_documento xmlns="61cca86f-76d0-4580-a348-650cc4dfa152">Ejecución</Tipo_x0020_documento>
    <Orden xmlns="61cca86f-76d0-4580-a348-650cc4dfa15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7719EF-DD9F-444C-BAA1-1C1EF35F5ABF}"/>
</file>

<file path=customXml/itemProps2.xml><?xml version="1.0" encoding="utf-8"?>
<ds:datastoreItem xmlns:ds="http://schemas.openxmlformats.org/officeDocument/2006/customXml" ds:itemID="{5E211157-B0B1-4334-BAEE-196A04247A8D}"/>
</file>

<file path=customXml/itemProps3.xml><?xml version="1.0" encoding="utf-8"?>
<ds:datastoreItem xmlns:ds="http://schemas.openxmlformats.org/officeDocument/2006/customXml" ds:itemID="{F17719EF-DD9F-444C-BAA1-1C1EF35F5ABF}"/>
</file>

<file path=customXml/itemProps4.xml><?xml version="1.0" encoding="utf-8"?>
<ds:datastoreItem xmlns:ds="http://schemas.openxmlformats.org/officeDocument/2006/customXml" ds:itemID="{144415F2-520B-4AB2-AB84-FD4EFDEFA6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INVERSION</vt:lpstr>
      <vt:lpstr>FUNCIONAMIENTO Y DEUDA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</dc:title>
  <dc:creator/>
  <cp:lastModifiedBy/>
  <dcterms:created xsi:type="dcterms:W3CDTF">2006-09-16T00:00:00Z</dcterms:created>
  <dcterms:modified xsi:type="dcterms:W3CDTF">2015-08-06T19:56:45Z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  <property fmtid="{D5CDD505-2E9C-101B-9397-08002B2CF9AE}" pid="3" name="_dlc_DocIdItemGuid">
    <vt:lpwstr>85953781-6440-4244-a1eb-35bf2a4c1962</vt:lpwstr>
  </property>
</Properties>
</file>